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8" firstSheet="2" activeTab="2"/>
  </bookViews>
  <sheets>
    <sheet name="centralizator" sheetId="1" r:id="rId1"/>
    <sheet name="56_02" sheetId="2" state="hidden" r:id="rId2"/>
    <sheet name="68_02" sheetId="3" r:id="rId3"/>
    <sheet name="83_02" sheetId="4" state="hidden" r:id="rId4"/>
    <sheet name="Sheet3" sheetId="5" state="hidden" r:id="rId5"/>
  </sheets>
  <definedNames>
    <definedName name="Excel_BuiltIn_Print_Titles" localSheetId="2">('68_02'!#REF!,'68_02'!#REF!)</definedName>
    <definedName name="Excel_BuiltIn_Print_Titles" localSheetId="0">('centralizator'!$A:$B,'centralizator'!$A$21:$IN$23)</definedName>
    <definedName name="Excel_BuiltIn_Print_Titles_8_1">(#REF!,#REF!)</definedName>
    <definedName name="_xlnm.Print_Area" localSheetId="1">'56_02'!$A$1:$J$33</definedName>
    <definedName name="_xlnm.Print_Area" localSheetId="2">'68_02'!#REF!</definedName>
    <definedName name="_xlnm.Print_Area" localSheetId="3">'83_02'!$A$1:$J$25</definedName>
    <definedName name="_xlnm.Print_Area" localSheetId="0">'centralizator'!$A$1:$C$258</definedName>
    <definedName name="_xlnm.Print_Titles" localSheetId="0">('centralizator'!$A:$B,'centralizator'!$21:$23)</definedName>
  </definedNames>
  <calcPr fullCalcOnLoad="1"/>
</workbook>
</file>

<file path=xl/sharedStrings.xml><?xml version="1.0" encoding="utf-8"?>
<sst xmlns="http://schemas.openxmlformats.org/spreadsheetml/2006/main" count="361" uniqueCount="218">
  <si>
    <t xml:space="preserve"> </t>
  </si>
  <si>
    <t>Anexa nr.1</t>
  </si>
  <si>
    <t>PROIECT</t>
  </si>
  <si>
    <t>Propuneri rectificare</t>
  </si>
  <si>
    <t>Buget de venituri şi cheltuieli</t>
  </si>
  <si>
    <t xml:space="preserve"> pe anul 2024</t>
  </si>
  <si>
    <t>.</t>
  </si>
  <si>
    <t>mii lei</t>
  </si>
  <si>
    <t>Nr.</t>
  </si>
  <si>
    <t>Denumirea indicatorilor</t>
  </si>
  <si>
    <t>Buget 2024</t>
  </si>
  <si>
    <t>crt.</t>
  </si>
  <si>
    <t>VENITURI TOTAL, din care:</t>
  </si>
  <si>
    <t>Secţiunea de funcţionare, total, din care:</t>
  </si>
  <si>
    <t>I. Venituri proprii, total, din care:</t>
  </si>
  <si>
    <t xml:space="preserve"> * Venituri din impozite şi taxe </t>
  </si>
  <si>
    <t xml:space="preserve"> * Donaţii şi sponsorizări</t>
  </si>
  <si>
    <t>II. Cote şi sume  din impozitul pe venit, total, din care:</t>
  </si>
  <si>
    <t xml:space="preserve">   - cote defalcate din impozitul pe venit (63%)</t>
  </si>
  <si>
    <t xml:space="preserve">   - sume alocate din cotele defalcate din impozitul pe venit  pentru echilibrarea bugetelor locale </t>
  </si>
  <si>
    <t xml:space="preserve">   - sume la dispoziţia Consiliului Judeţean</t>
  </si>
  <si>
    <t xml:space="preserve">   - sume repartizate pentru finanţarea instituţiilor de spectacole şi concerte (2%)</t>
  </si>
  <si>
    <t>III. Sume defalcate din taxa pe valoarea adăugată, total, din care:</t>
  </si>
  <si>
    <t>1. Sume  defalcate din taxa pe valoarea adăugată pentru finanţarea cheltuielilor descentralizate, din care:</t>
  </si>
  <si>
    <t>Finanţarea de bază a unităţilor de învăţământ preuniversitar de stat, din care:</t>
  </si>
  <si>
    <t xml:space="preserve"> - pentru finanţarea cheltuielilor de personal din învăţământ</t>
  </si>
  <si>
    <t xml:space="preserve"> - pentru cheltuieli prevăzute la art. 139 alin.2 lit. b) si c) din Legea  nr.198/2023</t>
  </si>
  <si>
    <t xml:space="preserve"> - finanţarea burselor</t>
  </si>
  <si>
    <t xml:space="preserve"> - hotărâri judecătorești</t>
  </si>
  <si>
    <t>Finanţarea cheltuielilor de funcţionare a căminelor pentru persoane vârstnice (cf. srt. 18 alin. (5) lit. c) din Legea nr. 17/2000</t>
  </si>
  <si>
    <t>Finanţarea drepturilor asistenţilor personali ai persoanelor cu handicap grav sau indemnizaţii lunare ale persoanelor cu handicap grav</t>
  </si>
  <si>
    <t>Finanţarea ajutorului pentru încălzirea locuinţei cu lemne, cărbuni şi combustibili petrolieri</t>
  </si>
  <si>
    <t>Finanțarea cheltuielilor de functionare ale  unităților de îngrijire la domiciliu</t>
  </si>
  <si>
    <t>Finantarea masurilor de protectie de tip centre de zi si centre rezidentiale</t>
  </si>
  <si>
    <t>Plata stimulentelor educaţionale acordate copiilor din familii defavorizate în scopul stimulării participării în învăţământul preşcolar</t>
  </si>
  <si>
    <t>Drepturile copiilor cu CES integraţi în învăţământul de masă</t>
  </si>
  <si>
    <t>Finantarea gratuitatii acordate elevilor prevazuti la art. 83 alin (1)din Legea  nr.198/2023</t>
  </si>
  <si>
    <t>2. Sume  defalcate din taxa pe valoarea adăugată pentru echilibrarea bugetelor locale</t>
  </si>
  <si>
    <t>3. Sume  defalcate din taxa pe valoarea adăugată pentru echilibrarea bugetelor locale primite de la Consiliul Judeţean</t>
  </si>
  <si>
    <t>3. Sume defalcate din taxa pe valoarea adăugată pentru finanţarea învăţământului particular sau confesional acreditat</t>
  </si>
  <si>
    <t xml:space="preserve">IV. Subvenţii </t>
  </si>
  <si>
    <t>Subvenţii de la alte nivele ale administraţiei publice, din care:</t>
  </si>
  <si>
    <t>Subventii pentru acordarea ajutorului pentru încalzirea locuinţei cu lemne, cărbuni şi combustibil petrolier</t>
  </si>
  <si>
    <t>Subvenţii din bugetul de stat pt finantarea sănătăţii</t>
  </si>
  <si>
    <t>Sume alocate din bugetul ANCPI pentru finanțarea lucrărilor de înregistrare sistematică din cadrul Programului național de cadastru și carte funciară</t>
  </si>
  <si>
    <t>Subvenții de la bugetul de stat alocate conform contractelor cu direcțiile de sănătate publică</t>
  </si>
  <si>
    <t>Subvenţii pentru compensarea cresterilor neprevizionate ale preturilor la combustibili</t>
  </si>
  <si>
    <t>Alte subvenții primite de la administrația centrală pentru finanțarea unor activități</t>
  </si>
  <si>
    <t>V. Vărsăminte din secţiunea de funcţionare pentru finanţarea secţiunii de dezvoltare</t>
  </si>
  <si>
    <t>Secţiunea de dezvoltare, din care:</t>
  </si>
  <si>
    <t>I. Venituri proprii</t>
  </si>
  <si>
    <t>II. Subvenţii, din care:</t>
  </si>
  <si>
    <t>Subvenţii de la bugetul de stat către bugetele locale pentru finanţarea investiţiilor în sănătate</t>
  </si>
  <si>
    <t>Subvenţii de la bugetul de stat catre bugetele locale necesare susţinerii derulării proiectelor finanţate din FEN postaderare aferente perioadei de programare 2014-2020</t>
  </si>
  <si>
    <t>Alocari de sume din PNRR aferente componentei împrumuturi</t>
  </si>
  <si>
    <t>Alocari de sume din PNRR aferente asistentei financiare nerambursabila</t>
  </si>
  <si>
    <t>Subventii de la bugetul de stat către bugetele locale pentru Programul Național de Investiții Anghel Saligny</t>
  </si>
  <si>
    <t>Sume alocate din bugetul de stat aferente corecţiilor financiare</t>
  </si>
  <si>
    <t xml:space="preserve">Subventii de la buget stat catre bugetele locale necesare sustinerii derularii proiectelor finant.din fonduri externe nerambursabile (FEN) postaderare </t>
  </si>
  <si>
    <t>III. Sume primite de la UE în contul plăţilor efectuate şi prefinanţări aferente cadrului financiar 2014-2020</t>
  </si>
  <si>
    <t xml:space="preserve">IV. Sume primite de la UE în contul plăţilor efectuate </t>
  </si>
  <si>
    <t>V. Sume primite din Fondul de Solidaritate al Uniunii Europene</t>
  </si>
  <si>
    <t xml:space="preserve">VI. Vărsăminte din secţiunea de funcţionare </t>
  </si>
  <si>
    <t>CHELTUIELI TOTAL, din care:</t>
  </si>
  <si>
    <t>Secţiunea de funcţionare</t>
  </si>
  <si>
    <t>Total funcţionare</t>
  </si>
  <si>
    <t>Cheltuieli de personal</t>
  </si>
  <si>
    <t>Bunuri şi servicii</t>
  </si>
  <si>
    <t>Dobânzi aferente datoriei publice interne şi externe</t>
  </si>
  <si>
    <t>Fond de rezervă bugetară la dispoziţia autorităţilor locale</t>
  </si>
  <si>
    <t>Transferuri curente</t>
  </si>
  <si>
    <t xml:space="preserve">Subvenţii </t>
  </si>
  <si>
    <t>Alte transferuri *</t>
  </si>
  <si>
    <t xml:space="preserve">Asistenţă sociala </t>
  </si>
  <si>
    <t>Alte cheltuieli *</t>
  </si>
  <si>
    <t xml:space="preserve">Rambursări de credite </t>
  </si>
  <si>
    <t>Plăţi efectuate în anii precedenţi şi recuperate în anul curent *</t>
  </si>
  <si>
    <t>Secţiunea de dezvoltare</t>
  </si>
  <si>
    <t>Total dezvoltare</t>
  </si>
  <si>
    <t>Alte transferuri</t>
  </si>
  <si>
    <t>FEN *</t>
  </si>
  <si>
    <t>FEN în perioada 2014-2020 *</t>
  </si>
  <si>
    <t>Proiecte cu finanţare din sume aferente PNRR (60)</t>
  </si>
  <si>
    <t>Proiecte cu finanţare din sume aferente PNRR (61)</t>
  </si>
  <si>
    <t>Cheltuieli de capital</t>
  </si>
  <si>
    <t>Transferuri de capital</t>
  </si>
  <si>
    <t>Plăţi efectuate în anii precedenţi şi recuperate în anul curent</t>
  </si>
  <si>
    <t>51.02</t>
  </si>
  <si>
    <t>AUTORITĂŢI PUBLICE ŞI ACŢIUNI EXTERNE,  din care:</t>
  </si>
  <si>
    <t>Alte transferuri curente interne</t>
  </si>
  <si>
    <t>Alte cheltuieli</t>
  </si>
  <si>
    <t>Plati efectuate in anii precedenti si recuperate in anul curent</t>
  </si>
  <si>
    <t>Secţiunea de dezvoltare, total, din care:</t>
  </si>
  <si>
    <t>Proiecte cu finanţare din FEN postaderare</t>
  </si>
  <si>
    <t>Proiecte cu finanţare FEN postaderare în perioada 2014-2020</t>
  </si>
  <si>
    <t>54.02</t>
  </si>
  <si>
    <t>ALTE SERVICII PUBLICE GENERALE, din care:</t>
  </si>
  <si>
    <t>Secţiunea de functionare, total, din care:</t>
  </si>
  <si>
    <t>55.02</t>
  </si>
  <si>
    <t>TRANZACŢII PRIVIND DATORIA PUBLICĂ ŞI ÎMPRUMUTURI,din care:</t>
  </si>
  <si>
    <t>56.02</t>
  </si>
  <si>
    <t>TRANSFERURI CU CARACTER GENERAL ÎNTRE DIFERITE NIVELE ALE ADMINISTRAŢIEI, din care:</t>
  </si>
  <si>
    <t>61.02</t>
  </si>
  <si>
    <t>ORDINE PUBLICĂ ŞI SIGURANŢĂ NAŢIONALĂ, din care:</t>
  </si>
  <si>
    <t>65.02</t>
  </si>
  <si>
    <t>ÎNVĂŢĂMÂNT, din care:</t>
  </si>
  <si>
    <t>Asistenţă socială</t>
  </si>
  <si>
    <t>Alte cheltuieli (burse)</t>
  </si>
  <si>
    <t>Proiecte cu finanţare FEN postaderare</t>
  </si>
  <si>
    <t>66.02</t>
  </si>
  <si>
    <t>SĂNĂTATE, din care:</t>
  </si>
  <si>
    <t>67.02</t>
  </si>
  <si>
    <t>CULTURĂ, RECREERE ŞI RELIGIE, din care:</t>
  </si>
  <si>
    <t>Rambursări de credite externe</t>
  </si>
  <si>
    <t>Alte transferuri de capital pentru institutii publice</t>
  </si>
  <si>
    <t>68.02</t>
  </si>
  <si>
    <t>ASIGURĂRI ŞI ASISTENŢĂ SOCIALĂ,  din care:</t>
  </si>
  <si>
    <t>70.02</t>
  </si>
  <si>
    <t>LOCUINŢE, SERVICII ŞI DEZVOLTARE PUBLICĂ,  din care:</t>
  </si>
  <si>
    <t>Rambursari de credite</t>
  </si>
  <si>
    <t>74.02</t>
  </si>
  <si>
    <t>PROTECŢIA MEDIULUI, din care:</t>
  </si>
  <si>
    <t>80.02</t>
  </si>
  <si>
    <t>ACŢIUNI GENERALE  ECONOMICE, COMERCIALE ŞI DE MUNCĂ, din care:</t>
  </si>
  <si>
    <t>Sectiunea de functionare, din care:</t>
  </si>
  <si>
    <t>81.02</t>
  </si>
  <si>
    <t>COMBUSTIBILI ŞI ENERGIE, din care:</t>
  </si>
  <si>
    <t>Subvenţii pentru acoperirea diferenţelor de preţ şi tarif</t>
  </si>
  <si>
    <t>83.02</t>
  </si>
  <si>
    <t>AGRICULTURĂ, SILVICULTURĂ, PISCICULTURĂ ŞI VÂNĂTOARE, din care:</t>
  </si>
  <si>
    <t>84.02</t>
  </si>
  <si>
    <t>TRANSPORTURI, din care:</t>
  </si>
  <si>
    <t>Subvenţii pentru acoperirea diferenţelor de pret şi tarif</t>
  </si>
  <si>
    <t>Rambursări de credite interne</t>
  </si>
  <si>
    <t xml:space="preserve">Proiecte cu finanţare FEN postaderare </t>
  </si>
  <si>
    <t>Total buget-Excedent/Deficit</t>
  </si>
  <si>
    <t>Secţiunea de funcţionare-Excedent/Deficit</t>
  </si>
  <si>
    <t>Secţiunea de dezvoltare-Excedent/Deficit</t>
  </si>
  <si>
    <t xml:space="preserve">Primar,                                        Director executiv,                 </t>
  </si>
  <si>
    <t xml:space="preserve">                                                        Lia-Olguţa Vasilescu                             Vasilica-Daniela Militaru </t>
  </si>
  <si>
    <t xml:space="preserve">                        Ordonator principal de credite delegat,                                Director executiv adj.,                                                    Şef serviciu,</t>
  </si>
  <si>
    <t xml:space="preserve">                                              Lucia Ştefan                                                          Marcela Brăgariu                                                    Daniela Militaru</t>
  </si>
  <si>
    <t>Ordonator principal de credite,</t>
  </si>
  <si>
    <t>Lia Olguţa Vasilescu</t>
  </si>
  <si>
    <t>Preşedinte de şedinţă,</t>
  </si>
  <si>
    <t>Marin Traian Radu</t>
  </si>
  <si>
    <t>din care:</t>
  </si>
  <si>
    <t>TOTAL, din care:</t>
  </si>
  <si>
    <t>pe anul 2014 şi estimări pentru anii 2015-2017</t>
  </si>
  <si>
    <t>la capitolul 56.02 - TRANSFERURI CU CARACTER GENERAL ÎNTRE  DIFERITE NIVELE ALE ADMINISTRAŢIEI</t>
  </si>
  <si>
    <t>Buget iniţial 2013</t>
  </si>
  <si>
    <t>Buget 2013 definitiv</t>
  </si>
  <si>
    <t>Execuţie 2013</t>
  </si>
  <si>
    <t>Buget  2014</t>
  </si>
  <si>
    <t>Estimări 2015</t>
  </si>
  <si>
    <t>Estimări 2016</t>
  </si>
  <si>
    <t>Estimări 2017</t>
  </si>
  <si>
    <t>Plăţi  restante 2013</t>
  </si>
  <si>
    <t>Secţiunea de funcţionare, total,din care:</t>
  </si>
  <si>
    <t xml:space="preserve">      Anexa nr. </t>
  </si>
  <si>
    <t>Anexa nr.</t>
  </si>
  <si>
    <t xml:space="preserve"> pe anul 2020</t>
  </si>
  <si>
    <t>la capitolul 83.02 - AGRICULTURĂ, SILVICULTURĂ, PISCICULTURĂ ŞI VÂNĂTOARE</t>
  </si>
  <si>
    <t>Buget 2019 conform HCL 156/23.04.2019</t>
  </si>
  <si>
    <t>Buget 2019 definitiv</t>
  </si>
  <si>
    <t>Execuție 2019</t>
  </si>
  <si>
    <t>Buget 2020</t>
  </si>
  <si>
    <t>Propuneri Buget 2020</t>
  </si>
  <si>
    <t>Estimări 2021</t>
  </si>
  <si>
    <t>Estimări 2022</t>
  </si>
  <si>
    <t>Estimări 2023</t>
  </si>
  <si>
    <t>Plăți restante 2019</t>
  </si>
  <si>
    <t xml:space="preserve">                     Ordonator principal de credite delegat,                                       Director executiv adj.,</t>
  </si>
  <si>
    <t xml:space="preserve">                                      Lucia Ştefan                                                                               Daniela Militaru</t>
  </si>
  <si>
    <t>CAP. 68.50.50.60</t>
  </si>
  <si>
    <t>Denumirea si codul proiectului</t>
  </si>
  <si>
    <t>Cod</t>
  </si>
  <si>
    <t>ANUL 2024</t>
  </si>
  <si>
    <t>TITLUL  XII - Proiecte cu finanatare  din sumele reprezentand asistenta financiara nerambursabila aferenta PNRR</t>
  </si>
  <si>
    <t>Fonduri europene nerambursabile</t>
  </si>
  <si>
    <t>60.01</t>
  </si>
  <si>
    <t>Finantare publica na?ionala</t>
  </si>
  <si>
    <t>60.02</t>
  </si>
  <si>
    <t>Sume aferente TVA</t>
  </si>
  <si>
    <t>60.03</t>
  </si>
  <si>
    <t>VENITURI PROPII</t>
  </si>
  <si>
    <t xml:space="preserve">   Proiectul "Sf. Maria" Centre de zi de asistență și recuperare pentru persoane vârstnice</t>
  </si>
  <si>
    <t>ESTIMĂRI ANUL 2025</t>
  </si>
  <si>
    <t>ESTIMĂRI ANUL 2026</t>
  </si>
  <si>
    <t xml:space="preserve">TRIM. IV </t>
  </si>
  <si>
    <t xml:space="preserve">TRIM I </t>
  </si>
  <si>
    <t xml:space="preserve">TRIM III </t>
  </si>
  <si>
    <t xml:space="preserve">TRIM II </t>
  </si>
  <si>
    <t>DIRECTIA GENERALĂ DE ASISTENTA SOCIALA CRAIOVA</t>
  </si>
  <si>
    <t>TOTAL  VENITURI</t>
  </si>
  <si>
    <t>TOTAL CHELTUIELI</t>
  </si>
  <si>
    <t>42.02.88.01</t>
  </si>
  <si>
    <t>42.02.88.03</t>
  </si>
  <si>
    <t>42.02.88</t>
  </si>
  <si>
    <t>Alocări de sume din PNRR aferente asistenței financiare nerambursabile   ( cod 42.02.88.01 la 42.02.88.03)</t>
  </si>
  <si>
    <t>PROIECTUL CU FINANȚARE DIN FONDURI EXTERNE NERAMBURSABILE -  COMPONENTA C13 REFORME SOCIALE IN CADRUL PLANULUI NATIONAL DE REDRESARE SI REZILIENTA(PNRR)</t>
  </si>
  <si>
    <t>INFIINTAREA CENTRULUI DE ZI DE ASISTENTA SI RECUPERARE CU ECHIPA MOBILA DE INGRIJIRI LA DOMICILIU PENTRU PERSOANE VARSTNICE "Sf.Maria"</t>
  </si>
  <si>
    <t>inf</t>
  </si>
  <si>
    <t>trim I după infl.</t>
  </si>
  <si>
    <t>TRIM II dup infl.</t>
  </si>
  <si>
    <t>TRIM III după infl.</t>
  </si>
  <si>
    <t>TRIM. IV după infl.</t>
  </si>
  <si>
    <t>ANUL 2024 după infl.</t>
  </si>
  <si>
    <t>ORDONATOR PRINCIPAL DE CREDITE DELEGAT,</t>
  </si>
  <si>
    <t>VASILICA DANIELA MILITARU</t>
  </si>
  <si>
    <t>DIRECTOR EXECUTIV ADJ.,</t>
  </si>
  <si>
    <t>LUCIA ȘTEFAN</t>
  </si>
  <si>
    <t>VIZAT CFP,</t>
  </si>
  <si>
    <t>3562/21.03.2024</t>
  </si>
  <si>
    <t>ANEXA NR.13</t>
  </si>
  <si>
    <t>LA HOTĂRÂREA NR.151/28.03.2024</t>
  </si>
  <si>
    <t>PREȘEDINTE DE ȘEDINȚĂ,</t>
  </si>
  <si>
    <t>LUCIAN-COSTIN DINDIRICĂ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</si>
</sst>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m/d/yyyy"/>
    <numFmt numFmtId="165" formatCode="_-* #,##0.00\ _L_E_I_-;\-* #,##0.00\ _L_E_I_-;_-* \-??\ _L_E_I_-;_-@_-"/>
    <numFmt numFmtId="166" formatCode="#,##0.000"/>
    <numFmt numFmtId="167" formatCode="#,##0.00&quot; lei&quot;"/>
    <numFmt numFmtId="168" formatCode="#,##0;[Red]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26"/>
      <name val="Arial"/>
      <family val="2"/>
    </font>
    <font>
      <sz val="26"/>
      <color indexed="1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28"/>
      <name val="Arial"/>
      <family val="2"/>
    </font>
    <font>
      <b/>
      <i/>
      <sz val="26"/>
      <color indexed="8"/>
      <name val="Arial"/>
      <family val="2"/>
    </font>
    <font>
      <b/>
      <i/>
      <sz val="26"/>
      <name val="Arial"/>
      <family val="2"/>
    </font>
    <font>
      <b/>
      <i/>
      <sz val="26"/>
      <color indexed="10"/>
      <name val="Arial"/>
      <family val="2"/>
    </font>
    <font>
      <i/>
      <sz val="26"/>
      <name val="Arial"/>
      <family val="2"/>
    </font>
    <font>
      <i/>
      <sz val="26"/>
      <color indexed="10"/>
      <name val="Arial"/>
      <family val="2"/>
    </font>
    <font>
      <b/>
      <sz val="26"/>
      <color indexed="8"/>
      <name val="Arial"/>
      <family val="2"/>
    </font>
    <font>
      <sz val="26"/>
      <color indexed="53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20"/>
      <name val="Calibri"/>
      <family val="2"/>
    </font>
    <font>
      <b/>
      <i/>
      <sz val="10"/>
      <name val="Calibri"/>
      <family val="2"/>
    </font>
    <font>
      <b/>
      <i/>
      <sz val="16"/>
      <color indexed="8"/>
      <name val="Arial"/>
      <family val="2"/>
    </font>
    <font>
      <sz val="20"/>
      <color indexed="10"/>
      <name val="Calibri"/>
      <family val="2"/>
    </font>
    <font>
      <sz val="10"/>
      <color indexed="10"/>
      <name val="Calibri"/>
      <family val="2"/>
    </font>
    <font>
      <b/>
      <i/>
      <sz val="20"/>
      <color indexed="8"/>
      <name val="Arial"/>
      <family val="2"/>
    </font>
    <font>
      <b/>
      <i/>
      <sz val="22"/>
      <name val="Calibri"/>
      <family val="2"/>
    </font>
    <font>
      <b/>
      <i/>
      <sz val="2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0" applyNumberFormat="0" applyBorder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5" applyNumberFormat="0" applyAlignment="0" applyProtection="0"/>
  </cellStyleXfs>
  <cellXfs count="268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6" borderId="0" xfId="0" applyFont="1" applyFill="1" applyAlignment="1">
      <alignment vertical="center"/>
    </xf>
    <xf numFmtId="164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top"/>
    </xf>
    <xf numFmtId="49" fontId="12" fillId="0" borderId="0" xfId="0" applyNumberFormat="1" applyFont="1" applyAlignment="1">
      <alignment horizontal="right" vertical="top"/>
    </xf>
    <xf numFmtId="0" fontId="12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2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vertical="top" wrapText="1"/>
    </xf>
    <xf numFmtId="4" fontId="14" fillId="0" borderId="9" xfId="15" applyNumberFormat="1" applyFont="1" applyFill="1" applyBorder="1" applyAlignment="1" applyProtection="1">
      <alignment vertical="top"/>
      <protection/>
    </xf>
    <xf numFmtId="0" fontId="14" fillId="0" borderId="0" xfId="0" applyFont="1" applyAlignment="1">
      <alignment vertical="top"/>
    </xf>
    <xf numFmtId="0" fontId="12" fillId="0" borderId="9" xfId="0" applyFont="1" applyBorder="1" applyAlignment="1">
      <alignment vertical="center"/>
    </xf>
    <xf numFmtId="0" fontId="15" fillId="0" borderId="10" xfId="0" applyFont="1" applyBorder="1" applyAlignment="1">
      <alignment wrapText="1"/>
    </xf>
    <xf numFmtId="4" fontId="16" fillId="0" borderId="10" xfId="15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 wrapText="1"/>
    </xf>
    <xf numFmtId="4" fontId="12" fillId="0" borderId="10" xfId="15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 vertical="top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vertical="center" wrapText="1"/>
    </xf>
    <xf numFmtId="4" fontId="16" fillId="0" borderId="10" xfId="15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top"/>
    </xf>
    <xf numFmtId="0" fontId="17" fillId="0" borderId="9" xfId="0" applyFont="1" applyBorder="1" applyAlignment="1">
      <alignment vertical="center"/>
    </xf>
    <xf numFmtId="49" fontId="18" fillId="0" borderId="9" xfId="0" applyNumberFormat="1" applyFont="1" applyBorder="1" applyAlignment="1">
      <alignment vertical="center" wrapText="1"/>
    </xf>
    <xf numFmtId="4" fontId="18" fillId="0" borderId="10" xfId="15" applyNumberFormat="1" applyFont="1" applyFill="1" applyBorder="1" applyAlignment="1" applyProtection="1">
      <alignment horizontal="right" vertical="center"/>
      <protection/>
    </xf>
    <xf numFmtId="4" fontId="18" fillId="0" borderId="9" xfId="15" applyNumberFormat="1" applyFont="1" applyFill="1" applyBorder="1" applyAlignment="1" applyProtection="1">
      <alignment horizontal="right" vertical="center"/>
      <protection/>
    </xf>
    <xf numFmtId="49" fontId="12" fillId="0" borderId="9" xfId="0" applyNumberFormat="1" applyFont="1" applyBorder="1" applyAlignment="1">
      <alignment vertical="center" wrapText="1"/>
    </xf>
    <xf numFmtId="4" fontId="12" fillId="0" borderId="9" xfId="15" applyNumberFormat="1" applyFont="1" applyFill="1" applyBorder="1" applyAlignment="1" applyProtection="1">
      <alignment horizontal="right" vertical="center"/>
      <protection/>
    </xf>
    <xf numFmtId="4" fontId="16" fillId="0" borderId="9" xfId="15" applyNumberFormat="1" applyFont="1" applyFill="1" applyBorder="1" applyAlignment="1" applyProtection="1">
      <alignment vertical="center"/>
      <protection/>
    </xf>
    <xf numFmtId="4" fontId="12" fillId="0" borderId="9" xfId="15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4" fontId="12" fillId="0" borderId="10" xfId="15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/>
    </xf>
    <xf numFmtId="4" fontId="16" fillId="0" borderId="10" xfId="0" applyNumberFormat="1" applyFont="1" applyBorder="1" applyAlignment="1">
      <alignment wrapText="1"/>
    </xf>
    <xf numFmtId="4" fontId="16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vertical="top"/>
    </xf>
    <xf numFmtId="0" fontId="1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4" fontId="12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3" fontId="10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6" fillId="0" borderId="10" xfId="0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vertical="top"/>
    </xf>
    <xf numFmtId="0" fontId="21" fillId="0" borderId="0" xfId="0" applyFont="1" applyAlignment="1">
      <alignment/>
    </xf>
    <xf numFmtId="0" fontId="16" fillId="0" borderId="9" xfId="0" applyFont="1" applyBorder="1" applyAlignment="1">
      <alignment horizontal="left" vertical="center" wrapText="1"/>
    </xf>
    <xf numFmtId="4" fontId="16" fillId="0" borderId="9" xfId="15" applyNumberFormat="1" applyFont="1" applyFill="1" applyBorder="1" applyAlignment="1" applyProtection="1">
      <alignment horizontal="right" vertical="center"/>
      <protection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4" fontId="16" fillId="0" borderId="10" xfId="15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top" wrapText="1"/>
    </xf>
    <xf numFmtId="4" fontId="14" fillId="0" borderId="10" xfId="15" applyNumberFormat="1" applyFont="1" applyFill="1" applyBorder="1" applyAlignment="1" applyProtection="1">
      <alignment vertical="top"/>
      <protection/>
    </xf>
    <xf numFmtId="0" fontId="16" fillId="0" borderId="10" xfId="0" applyFont="1" applyBorder="1" applyAlignment="1">
      <alignment vertical="top" wrapText="1"/>
    </xf>
    <xf numFmtId="4" fontId="16" fillId="0" borderId="9" xfId="15" applyNumberFormat="1" applyFont="1" applyFill="1" applyBorder="1" applyAlignment="1" applyProtection="1">
      <alignment vertical="top"/>
      <protection/>
    </xf>
    <xf numFmtId="4" fontId="16" fillId="0" borderId="9" xfId="15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 vertical="top"/>
    </xf>
    <xf numFmtId="4" fontId="10" fillId="0" borderId="9" xfId="15" applyNumberFormat="1" applyFont="1" applyFill="1" applyBorder="1" applyAlignment="1" applyProtection="1">
      <alignment vertical="center"/>
      <protection/>
    </xf>
    <xf numFmtId="0" fontId="18" fillId="0" borderId="10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4" fontId="10" fillId="0" borderId="0" xfId="15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 vertical="top"/>
    </xf>
    <xf numFmtId="0" fontId="16" fillId="0" borderId="9" xfId="0" applyFont="1" applyBorder="1" applyAlignment="1">
      <alignment/>
    </xf>
    <xf numFmtId="0" fontId="18" fillId="0" borderId="9" xfId="0" applyFont="1" applyBorder="1" applyAlignment="1">
      <alignment vertical="center"/>
    </xf>
    <xf numFmtId="0" fontId="22" fillId="0" borderId="0" xfId="0" applyFont="1" applyAlignment="1">
      <alignment horizontal="right" vertical="top"/>
    </xf>
    <xf numFmtId="3" fontId="23" fillId="0" borderId="0" xfId="0" applyNumberFormat="1" applyFont="1" applyAlignment="1">
      <alignment vertical="top"/>
    </xf>
    <xf numFmtId="166" fontId="10" fillId="0" borderId="10" xfId="0" applyNumberFormat="1" applyFont="1" applyBorder="1" applyAlignment="1">
      <alignment vertical="center" wrapText="1"/>
    </xf>
    <xf numFmtId="4" fontId="18" fillId="0" borderId="9" xfId="15" applyNumberFormat="1" applyFont="1" applyFill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4" fontId="16" fillId="0" borderId="9" xfId="0" applyNumberFormat="1" applyFont="1" applyBorder="1" applyAlignment="1">
      <alignment vertical="center"/>
    </xf>
    <xf numFmtId="4" fontId="16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 applyProtection="1">
      <alignment vertical="center"/>
      <protection locked="0"/>
    </xf>
    <xf numFmtId="4" fontId="10" fillId="0" borderId="0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wrapText="1"/>
    </xf>
    <xf numFmtId="0" fontId="12" fillId="0" borderId="9" xfId="0" applyFont="1" applyBorder="1" applyAlignment="1">
      <alignment horizontal="left" vertical="center" wrapText="1"/>
    </xf>
    <xf numFmtId="4" fontId="12" fillId="0" borderId="13" xfId="15" applyNumberFormat="1" applyFont="1" applyFill="1" applyBorder="1" applyAlignment="1" applyProtection="1">
      <alignment horizontal="right" vertical="center"/>
      <protection/>
    </xf>
    <xf numFmtId="4" fontId="16" fillId="0" borderId="9" xfId="15" applyNumberFormat="1" applyFont="1" applyFill="1" applyBorder="1" applyAlignment="1" applyProtection="1">
      <alignment horizontal="right" vertical="center"/>
      <protection/>
    </xf>
    <xf numFmtId="4" fontId="10" fillId="0" borderId="9" xfId="15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Border="1" applyAlignment="1" applyProtection="1">
      <alignment vertical="center" wrapText="1"/>
      <protection locked="0"/>
    </xf>
    <xf numFmtId="4" fontId="16" fillId="0" borderId="10" xfId="0" applyNumberFormat="1" applyFont="1" applyBorder="1" applyAlignment="1" applyProtection="1">
      <alignment vertical="center" wrapText="1"/>
      <protection locked="0"/>
    </xf>
    <xf numFmtId="4" fontId="16" fillId="0" borderId="13" xfId="0" applyNumberFormat="1" applyFont="1" applyBorder="1" applyAlignment="1" applyProtection="1">
      <alignment vertical="center" wrapText="1"/>
      <protection locked="0"/>
    </xf>
    <xf numFmtId="4" fontId="10" fillId="0" borderId="13" xfId="0" applyNumberFormat="1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/>
    </xf>
    <xf numFmtId="4" fontId="12" fillId="0" borderId="10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vertical="center"/>
    </xf>
    <xf numFmtId="4" fontId="12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vertical="center" wrapText="1"/>
    </xf>
    <xf numFmtId="4" fontId="10" fillId="0" borderId="9" xfId="0" applyNumberFormat="1" applyFont="1" applyBorder="1" applyAlignment="1" applyProtection="1">
      <alignment vertical="center" wrapText="1"/>
      <protection locked="0"/>
    </xf>
    <xf numFmtId="4" fontId="16" fillId="0" borderId="9" xfId="0" applyNumberFormat="1" applyFont="1" applyBorder="1" applyAlignment="1" applyProtection="1">
      <alignment vertical="center" wrapText="1"/>
      <protection locked="0"/>
    </xf>
    <xf numFmtId="4" fontId="16" fillId="0" borderId="9" xfId="0" applyNumberFormat="1" applyFont="1" applyBorder="1" applyAlignment="1">
      <alignment horizontal="right" vertical="center"/>
    </xf>
    <xf numFmtId="4" fontId="10" fillId="0" borderId="9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 wrapText="1"/>
    </xf>
    <xf numFmtId="4" fontId="16" fillId="0" borderId="10" xfId="15" applyNumberFormat="1" applyFont="1" applyFill="1" applyBorder="1" applyAlignment="1" applyProtection="1">
      <alignment vertical="center"/>
      <protection/>
    </xf>
    <xf numFmtId="4" fontId="10" fillId="0" borderId="9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top"/>
    </xf>
    <xf numFmtId="49" fontId="10" fillId="0" borderId="10" xfId="0" applyNumberFormat="1" applyFont="1" applyBorder="1" applyAlignment="1">
      <alignment vertical="center"/>
    </xf>
    <xf numFmtId="4" fontId="16" fillId="0" borderId="9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4" fontId="12" fillId="0" borderId="10" xfId="15" applyNumberFormat="1" applyFont="1" applyFill="1" applyBorder="1" applyAlignment="1" applyProtection="1">
      <alignment vertical="center"/>
      <protection/>
    </xf>
    <xf numFmtId="0" fontId="10" fillId="0" borderId="9" xfId="0" applyFont="1" applyBorder="1" applyAlignment="1">
      <alignment vertical="top" wrapText="1"/>
    </xf>
    <xf numFmtId="0" fontId="10" fillId="0" borderId="9" xfId="0" applyFont="1" applyBorder="1" applyAlignment="1">
      <alignment wrapText="1"/>
    </xf>
    <xf numFmtId="0" fontId="12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vertical="top"/>
    </xf>
    <xf numFmtId="4" fontId="16" fillId="0" borderId="14" xfId="15" applyNumberFormat="1" applyFont="1" applyFill="1" applyBorder="1" applyAlignment="1" applyProtection="1">
      <alignment horizontal="right" vertical="center"/>
      <protection/>
    </xf>
    <xf numFmtId="4" fontId="10" fillId="0" borderId="14" xfId="15" applyNumberFormat="1" applyFont="1" applyFill="1" applyBorder="1" applyAlignment="1" applyProtection="1">
      <alignment horizontal="right" vertical="center"/>
      <protection/>
    </xf>
    <xf numFmtId="49" fontId="12" fillId="0" borderId="10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vertical="top" wrapText="1"/>
    </xf>
    <xf numFmtId="4" fontId="12" fillId="0" borderId="9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top"/>
    </xf>
    <xf numFmtId="4" fontId="12" fillId="0" borderId="10" xfId="0" applyNumberFormat="1" applyFont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4" fontId="16" fillId="0" borderId="10" xfId="0" applyNumberFormat="1" applyFont="1" applyBorder="1" applyAlignment="1">
      <alignment horizontal="right" vertical="top"/>
    </xf>
    <xf numFmtId="4" fontId="16" fillId="0" borderId="0" xfId="0" applyNumberFormat="1" applyFont="1" applyBorder="1" applyAlignment="1">
      <alignment horizontal="right" vertical="top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23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6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top" wrapText="1"/>
    </xf>
    <xf numFmtId="0" fontId="26" fillId="0" borderId="9" xfId="0" applyFont="1" applyBorder="1" applyAlignment="1">
      <alignment vertical="top"/>
    </xf>
    <xf numFmtId="4" fontId="26" fillId="0" borderId="9" xfId="0" applyNumberFormat="1" applyFont="1" applyBorder="1" applyAlignment="1">
      <alignment vertical="top"/>
    </xf>
    <xf numFmtId="0" fontId="27" fillId="0" borderId="9" xfId="0" applyFont="1" applyBorder="1" applyAlignment="1">
      <alignment/>
    </xf>
    <xf numFmtId="4" fontId="27" fillId="0" borderId="9" xfId="0" applyNumberFormat="1" applyFont="1" applyBorder="1" applyAlignment="1">
      <alignment vertical="top"/>
    </xf>
    <xf numFmtId="0" fontId="23" fillId="0" borderId="10" xfId="0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/>
    </xf>
    <xf numFmtId="4" fontId="27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0" fontId="27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28" fillId="0" borderId="0" xfId="0" applyFont="1" applyAlignment="1">
      <alignment vertical="top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right" vertical="top"/>
    </xf>
    <xf numFmtId="0" fontId="30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vertical="top"/>
    </xf>
    <xf numFmtId="0" fontId="25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right" vertical="top"/>
    </xf>
    <xf numFmtId="0" fontId="28" fillId="0" borderId="0" xfId="0" applyFont="1" applyAlignment="1">
      <alignment horizontal="center" vertical="top"/>
    </xf>
    <xf numFmtId="0" fontId="25" fillId="0" borderId="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 wrapText="1"/>
    </xf>
    <xf numFmtId="0" fontId="29" fillId="0" borderId="9" xfId="0" applyFont="1" applyBorder="1" applyAlignment="1">
      <alignment vertical="top"/>
    </xf>
    <xf numFmtId="4" fontId="29" fillId="0" borderId="14" xfId="0" applyNumberFormat="1" applyFont="1" applyBorder="1" applyAlignment="1">
      <alignment vertical="top"/>
    </xf>
    <xf numFmtId="4" fontId="29" fillId="0" borderId="17" xfId="0" applyNumberFormat="1" applyFont="1" applyBorder="1" applyAlignment="1">
      <alignment vertical="top"/>
    </xf>
    <xf numFmtId="0" fontId="32" fillId="0" borderId="9" xfId="0" applyFont="1" applyBorder="1" applyAlignment="1">
      <alignment/>
    </xf>
    <xf numFmtId="4" fontId="32" fillId="0" borderId="14" xfId="0" applyNumberFormat="1" applyFont="1" applyBorder="1" applyAlignment="1">
      <alignment vertical="top"/>
    </xf>
    <xf numFmtId="4" fontId="32" fillId="0" borderId="9" xfId="0" applyNumberFormat="1" applyFont="1" applyBorder="1" applyAlignment="1">
      <alignment vertical="top"/>
    </xf>
    <xf numFmtId="0" fontId="30" fillId="0" borderId="10" xfId="0" applyFont="1" applyBorder="1" applyAlignment="1">
      <alignment vertical="center" wrapText="1"/>
    </xf>
    <xf numFmtId="4" fontId="30" fillId="0" borderId="10" xfId="0" applyNumberFormat="1" applyFont="1" applyBorder="1" applyAlignment="1">
      <alignment horizontal="right" vertical="center" wrapText="1"/>
    </xf>
    <xf numFmtId="4" fontId="30" fillId="0" borderId="18" xfId="0" applyNumberFormat="1" applyFont="1" applyBorder="1" applyAlignment="1">
      <alignment horizontal="right" vertical="center"/>
    </xf>
    <xf numFmtId="4" fontId="30" fillId="0" borderId="10" xfId="0" applyNumberFormat="1" applyFont="1" applyBorder="1" applyAlignment="1">
      <alignment horizontal="right" vertical="center"/>
    </xf>
    <xf numFmtId="4" fontId="30" fillId="0" borderId="10" xfId="0" applyNumberFormat="1" applyFont="1" applyBorder="1" applyAlignment="1">
      <alignment vertical="top"/>
    </xf>
    <xf numFmtId="0" fontId="30" fillId="0" borderId="19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33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23" fillId="0" borderId="0" xfId="0" applyFont="1" applyAlignment="1">
      <alignment horizontal="right" vertical="top"/>
    </xf>
    <xf numFmtId="1" fontId="26" fillId="0" borderId="8" xfId="0" applyNumberFormat="1" applyFont="1" applyBorder="1" applyAlignment="1">
      <alignment horizontal="center" vertical="center"/>
    </xf>
    <xf numFmtId="4" fontId="26" fillId="0" borderId="17" xfId="0" applyNumberFormat="1" applyFont="1" applyBorder="1" applyAlignment="1">
      <alignment vertical="top"/>
    </xf>
    <xf numFmtId="4" fontId="27" fillId="0" borderId="13" xfId="0" applyNumberFormat="1" applyFont="1" applyBorder="1" applyAlignment="1">
      <alignment vertical="center"/>
    </xf>
    <xf numFmtId="0" fontId="35" fillId="0" borderId="0" xfId="0" applyFont="1" applyAlignment="1">
      <alignment vertical="top"/>
    </xf>
    <xf numFmtId="0" fontId="36" fillId="0" borderId="0" xfId="0" applyFont="1" applyAlignment="1">
      <alignment vertical="top"/>
    </xf>
    <xf numFmtId="3" fontId="36" fillId="0" borderId="0" xfId="0" applyNumberFormat="1" applyFont="1" applyAlignment="1">
      <alignment vertical="top"/>
    </xf>
    <xf numFmtId="0" fontId="37" fillId="0" borderId="0" xfId="0" applyFont="1" applyAlignment="1">
      <alignment/>
    </xf>
    <xf numFmtId="3" fontId="35" fillId="0" borderId="0" xfId="0" applyNumberFormat="1" applyFont="1" applyAlignment="1">
      <alignment vertical="top"/>
    </xf>
    <xf numFmtId="0" fontId="35" fillId="0" borderId="20" xfId="0" applyFont="1" applyBorder="1" applyAlignment="1">
      <alignment vertical="top"/>
    </xf>
    <xf numFmtId="0" fontId="35" fillId="0" borderId="20" xfId="0" applyFont="1" applyBorder="1" applyAlignment="1">
      <alignment vertical="top" wrapText="1"/>
    </xf>
    <xf numFmtId="3" fontId="35" fillId="0" borderId="20" xfId="0" applyNumberFormat="1" applyFont="1" applyBorder="1" applyAlignment="1">
      <alignment vertical="top"/>
    </xf>
    <xf numFmtId="0" fontId="38" fillId="0" borderId="0" xfId="0" applyFont="1" applyAlignment="1">
      <alignment/>
    </xf>
    <xf numFmtId="3" fontId="36" fillId="0" borderId="20" xfId="0" applyNumberFormat="1" applyFont="1" applyBorder="1" applyAlignment="1">
      <alignment horizontal="right"/>
    </xf>
    <xf numFmtId="0" fontId="36" fillId="0" borderId="20" xfId="0" applyFont="1" applyBorder="1" applyAlignment="1">
      <alignment vertical="top"/>
    </xf>
    <xf numFmtId="3" fontId="35" fillId="0" borderId="20" xfId="0" applyNumberFormat="1" applyFont="1" applyBorder="1" applyAlignment="1">
      <alignment horizontal="right"/>
    </xf>
    <xf numFmtId="0" fontId="36" fillId="0" borderId="0" xfId="0" applyFont="1" applyBorder="1" applyAlignment="1">
      <alignment vertical="top"/>
    </xf>
    <xf numFmtId="4" fontId="36" fillId="0" borderId="0" xfId="0" applyNumberFormat="1" applyFont="1" applyBorder="1" applyAlignment="1">
      <alignment horizontal="right"/>
    </xf>
    <xf numFmtId="0" fontId="39" fillId="0" borderId="0" xfId="0" applyFont="1" applyAlignment="1">
      <alignment vertical="top"/>
    </xf>
    <xf numFmtId="0" fontId="40" fillId="0" borderId="0" xfId="0" applyFont="1" applyAlignment="1">
      <alignment/>
    </xf>
    <xf numFmtId="0" fontId="35" fillId="0" borderId="20" xfId="0" applyFont="1" applyBorder="1" applyAlignment="1">
      <alignment horizontal="left" vertical="top"/>
    </xf>
    <xf numFmtId="0" fontId="41" fillId="0" borderId="0" xfId="0" applyFont="1" applyAlignment="1">
      <alignment horizontal="center" vertical="top" wrapText="1"/>
    </xf>
    <xf numFmtId="0" fontId="27" fillId="0" borderId="0" xfId="0" applyFont="1" applyAlignment="1">
      <alignment vertical="top"/>
    </xf>
    <xf numFmtId="3" fontId="35" fillId="0" borderId="20" xfId="0" applyNumberFormat="1" applyFont="1" applyBorder="1" applyAlignment="1">
      <alignment vertical="top" wrapText="1"/>
    </xf>
    <xf numFmtId="0" fontId="42" fillId="0" borderId="20" xfId="0" applyFont="1" applyBorder="1" applyAlignment="1">
      <alignment vertical="top"/>
    </xf>
    <xf numFmtId="3" fontId="42" fillId="0" borderId="20" xfId="0" applyNumberFormat="1" applyFont="1" applyBorder="1" applyAlignment="1">
      <alignment horizontal="right"/>
    </xf>
    <xf numFmtId="0" fontId="42" fillId="0" borderId="0" xfId="0" applyFont="1" applyAlignment="1">
      <alignment vertical="top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6" fillId="0" borderId="0" xfId="0" applyFont="1" applyAlignment="1">
      <alignment/>
    </xf>
    <xf numFmtId="3" fontId="45" fillId="0" borderId="0" xfId="0" applyNumberFormat="1" applyFont="1" applyAlignment="1">
      <alignment vertical="top"/>
    </xf>
    <xf numFmtId="0" fontId="4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top"/>
    </xf>
    <xf numFmtId="0" fontId="25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9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top"/>
    </xf>
    <xf numFmtId="0" fontId="25" fillId="0" borderId="8" xfId="0" applyFont="1" applyBorder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39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2" fontId="35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35" fillId="0" borderId="0" xfId="0" applyFont="1" applyAlignment="1">
      <alignment vertical="top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7" fillId="0" borderId="0" xfId="0" applyFont="1" applyAlignment="1">
      <alignment vertical="top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Eronat" xfId="19"/>
    <cellStyle name="Intrare" xfId="20"/>
    <cellStyle name="Neutru" xfId="21"/>
    <cellStyle name="Percent" xfId="22"/>
    <cellStyle name="Text explicativ" xfId="23"/>
    <cellStyle name="Titlu" xfId="24"/>
    <cellStyle name="Titlu 1" xfId="25"/>
    <cellStyle name="Titlu 2" xfId="26"/>
    <cellStyle name="Titlu 3" xfId="27"/>
    <cellStyle name="Titlu 4" xfId="28"/>
    <cellStyle name="Verificare celulă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8"/>
  <sheetViews>
    <sheetView zoomScale="50" zoomScaleNormal="50" zoomScaleSheetLayoutView="40" workbookViewId="0" topLeftCell="A1">
      <selection activeCell="C2" sqref="C2"/>
    </sheetView>
  </sheetViews>
  <sheetFormatPr defaultColWidth="9.140625" defaultRowHeight="12.75"/>
  <cols>
    <col min="1" max="1" width="12.140625" style="1" customWidth="1"/>
    <col min="2" max="2" width="243.7109375" style="2" customWidth="1"/>
    <col min="3" max="3" width="59.00390625" style="3" customWidth="1"/>
    <col min="4" max="4" width="24.421875" style="4" customWidth="1"/>
    <col min="5" max="5" width="18.7109375" style="4" customWidth="1"/>
    <col min="6" max="6" width="19.00390625" style="4" customWidth="1"/>
    <col min="7" max="8" width="9.140625" style="4" customWidth="1"/>
    <col min="9" max="9" width="63.421875" style="4" customWidth="1"/>
    <col min="10" max="248" width="9.140625" style="4" customWidth="1"/>
    <col min="249" max="16384" width="11.57421875" style="0" customWidth="1"/>
  </cols>
  <sheetData>
    <row r="1" spans="1:3" ht="33" customHeight="1">
      <c r="A1" s="5" t="s">
        <v>0</v>
      </c>
      <c r="B1" s="6"/>
      <c r="C1" s="7" t="s">
        <v>1</v>
      </c>
    </row>
    <row r="2" ht="44.25" customHeight="1">
      <c r="B2" s="6"/>
    </row>
    <row r="3" ht="23.25" customHeight="1">
      <c r="B3" s="8"/>
    </row>
    <row r="4" ht="23.25" customHeight="1">
      <c r="B4" s="8"/>
    </row>
    <row r="5" ht="20.25" customHeight="1">
      <c r="B5" s="8"/>
    </row>
    <row r="6" ht="20.25" customHeight="1">
      <c r="B6" s="8"/>
    </row>
    <row r="7" ht="38.25" customHeight="1">
      <c r="B7" s="8"/>
    </row>
    <row r="8" ht="30.75" customHeight="1">
      <c r="B8" s="8"/>
    </row>
    <row r="9" ht="26.25" customHeight="1">
      <c r="B9" s="8"/>
    </row>
    <row r="10" spans="1:3" ht="31.5" customHeight="1">
      <c r="A10" s="239" t="s">
        <v>2</v>
      </c>
      <c r="B10" s="239"/>
      <c r="C10" s="239"/>
    </row>
    <row r="11" spans="1:3" s="11" customFormat="1" ht="29.25" customHeight="1" hidden="1">
      <c r="A11" s="240" t="s">
        <v>3</v>
      </c>
      <c r="B11" s="240"/>
      <c r="C11" s="240"/>
    </row>
    <row r="12" spans="1:3" s="11" customFormat="1" ht="33.75" customHeight="1">
      <c r="A12" s="241" t="s">
        <v>4</v>
      </c>
      <c r="B12" s="241"/>
      <c r="C12" s="241"/>
    </row>
    <row r="13" spans="1:3" s="11" customFormat="1" ht="36" customHeight="1">
      <c r="A13" s="241" t="s">
        <v>5</v>
      </c>
      <c r="B13" s="241"/>
      <c r="C13" s="241"/>
    </row>
    <row r="14" spans="1:3" s="11" customFormat="1" ht="28.5" customHeight="1">
      <c r="A14" s="12"/>
      <c r="B14" s="12"/>
      <c r="C14" s="13"/>
    </row>
    <row r="15" spans="1:3" s="11" customFormat="1" ht="28.5" customHeight="1">
      <c r="A15" s="12"/>
      <c r="B15" s="12"/>
      <c r="C15" s="13"/>
    </row>
    <row r="16" spans="1:3" s="11" customFormat="1" ht="28.5" customHeight="1" hidden="1">
      <c r="A16" s="12"/>
      <c r="B16" s="12"/>
      <c r="C16" s="13"/>
    </row>
    <row r="17" spans="1:9" s="11" customFormat="1" ht="42" customHeight="1" hidden="1">
      <c r="A17" s="12"/>
      <c r="B17" s="12"/>
      <c r="C17" s="13"/>
      <c r="I17" s="11" t="s">
        <v>6</v>
      </c>
    </row>
    <row r="18" spans="1:3" s="11" customFormat="1" ht="42" customHeight="1" hidden="1">
      <c r="A18" s="12"/>
      <c r="B18" s="12"/>
      <c r="C18" s="13"/>
    </row>
    <row r="19" spans="1:3" s="11" customFormat="1" ht="33.75">
      <c r="A19" s="14"/>
      <c r="B19" s="15"/>
      <c r="C19" s="16"/>
    </row>
    <row r="20" ht="33.75">
      <c r="C20" s="17" t="s">
        <v>7</v>
      </c>
    </row>
    <row r="21" spans="1:3" s="19" customFormat="1" ht="29.25" customHeight="1">
      <c r="A21" s="18" t="s">
        <v>8</v>
      </c>
      <c r="B21" s="242" t="s">
        <v>9</v>
      </c>
      <c r="C21" s="243" t="s">
        <v>10</v>
      </c>
    </row>
    <row r="22" spans="1:3" s="21" customFormat="1" ht="78" customHeight="1">
      <c r="A22" s="20" t="s">
        <v>11</v>
      </c>
      <c r="B22" s="242"/>
      <c r="C22" s="243"/>
    </row>
    <row r="23" spans="1:3" s="21" customFormat="1" ht="36" customHeight="1">
      <c r="A23" s="22">
        <v>0</v>
      </c>
      <c r="B23" s="23">
        <v>1</v>
      </c>
      <c r="C23" s="23">
        <v>2</v>
      </c>
    </row>
    <row r="24" spans="1:3" s="27" customFormat="1" ht="48" customHeight="1">
      <c r="A24" s="24"/>
      <c r="B24" s="25" t="s">
        <v>12</v>
      </c>
      <c r="C24" s="26">
        <f>SUM(C25+C61)</f>
        <v>1193591</v>
      </c>
    </row>
    <row r="25" spans="1:3" s="11" customFormat="1" ht="44.25" customHeight="1">
      <c r="A25" s="28"/>
      <c r="B25" s="29" t="s">
        <v>13</v>
      </c>
      <c r="C25" s="30">
        <f>SUM(C26+C29+C34+C52+C60)</f>
        <v>666447</v>
      </c>
    </row>
    <row r="26" spans="1:3" s="34" customFormat="1" ht="46.5" customHeight="1">
      <c r="A26" s="31"/>
      <c r="B26" s="32" t="s">
        <v>14</v>
      </c>
      <c r="C26" s="33">
        <f>SUM(C27+C28)</f>
        <v>286368</v>
      </c>
    </row>
    <row r="27" spans="1:3" s="38" customFormat="1" ht="36.75" customHeight="1">
      <c r="A27" s="35"/>
      <c r="B27" s="36" t="s">
        <v>15</v>
      </c>
      <c r="C27" s="37">
        <v>286368</v>
      </c>
    </row>
    <row r="28" spans="1:3" s="38" customFormat="1" ht="41.25" customHeight="1">
      <c r="A28" s="35"/>
      <c r="B28" s="36" t="s">
        <v>16</v>
      </c>
      <c r="C28" s="37">
        <v>0</v>
      </c>
    </row>
    <row r="29" spans="1:3" s="34" customFormat="1" ht="63" customHeight="1">
      <c r="A29" s="31"/>
      <c r="B29" s="32" t="s">
        <v>17</v>
      </c>
      <c r="C29" s="37">
        <f>SUM(C30+C31+C32+C33)</f>
        <v>407509</v>
      </c>
    </row>
    <row r="30" spans="1:3" s="34" customFormat="1" ht="58.5" customHeight="1">
      <c r="A30" s="39"/>
      <c r="B30" s="40" t="s">
        <v>18</v>
      </c>
      <c r="C30" s="41">
        <v>399809</v>
      </c>
    </row>
    <row r="31" spans="1:3" s="38" customFormat="1" ht="93.75" customHeight="1" hidden="1">
      <c r="A31" s="35"/>
      <c r="B31" s="40" t="s">
        <v>19</v>
      </c>
      <c r="C31" s="41">
        <v>0</v>
      </c>
    </row>
    <row r="32" spans="1:3" s="38" customFormat="1" ht="74.25" customHeight="1">
      <c r="A32" s="35"/>
      <c r="B32" s="40" t="s">
        <v>20</v>
      </c>
      <c r="C32" s="41">
        <v>7700</v>
      </c>
    </row>
    <row r="33" spans="1:3" s="38" customFormat="1" ht="74.25" customHeight="1" hidden="1">
      <c r="A33" s="35"/>
      <c r="B33" s="40" t="s">
        <v>21</v>
      </c>
      <c r="C33" s="42"/>
    </row>
    <row r="34" spans="1:3" s="34" customFormat="1" ht="66" customHeight="1">
      <c r="A34" s="31"/>
      <c r="B34" s="43" t="s">
        <v>22</v>
      </c>
      <c r="C34" s="44">
        <f>SUM(C35+C49+C50+C51)</f>
        <v>137785</v>
      </c>
    </row>
    <row r="35" spans="1:3" s="34" customFormat="1" ht="96.75" customHeight="1">
      <c r="A35" s="39"/>
      <c r="B35" s="36" t="s">
        <v>23</v>
      </c>
      <c r="C35" s="45">
        <f>SUM(C36+C41+C42+C43+C44+C46+C47+C48+C45)</f>
        <v>101543</v>
      </c>
    </row>
    <row r="36" spans="1:16" s="38" customFormat="1" ht="74.25" customHeight="1">
      <c r="A36" s="35"/>
      <c r="B36" s="32" t="s">
        <v>24</v>
      </c>
      <c r="C36" s="46">
        <f>SUM(C38+C39)</f>
        <v>32915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s="38" customFormat="1" ht="71.25" customHeight="1" hidden="1">
      <c r="A37" s="35"/>
      <c r="B37" s="47" t="s">
        <v>25</v>
      </c>
      <c r="C37" s="41">
        <v>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s="38" customFormat="1" ht="83.25" customHeight="1">
      <c r="A38" s="35"/>
      <c r="B38" s="47" t="s">
        <v>26</v>
      </c>
      <c r="C38" s="41">
        <v>32915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s="38" customFormat="1" ht="66.75" customHeight="1" hidden="1">
      <c r="A39" s="35"/>
      <c r="B39" s="48" t="s">
        <v>27</v>
      </c>
      <c r="C39" s="41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s="38" customFormat="1" ht="70.5" customHeight="1" hidden="1">
      <c r="A40" s="35"/>
      <c r="B40" s="48" t="s">
        <v>28</v>
      </c>
      <c r="C40" s="41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s="38" customFormat="1" ht="101.25" customHeight="1">
      <c r="A41" s="35"/>
      <c r="B41" s="32" t="s">
        <v>29</v>
      </c>
      <c r="C41" s="33">
        <v>7384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s="38" customFormat="1" ht="104.25" customHeight="1">
      <c r="A42" s="35"/>
      <c r="B42" s="32" t="s">
        <v>30</v>
      </c>
      <c r="C42" s="33">
        <v>48528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3" s="38" customFormat="1" ht="83.25" customHeight="1" hidden="1">
      <c r="A43" s="35"/>
      <c r="B43" s="32" t="s">
        <v>31</v>
      </c>
      <c r="C43" s="33">
        <v>0</v>
      </c>
    </row>
    <row r="44" spans="1:3" s="38" customFormat="1" ht="78.75" customHeight="1">
      <c r="A44" s="35"/>
      <c r="B44" s="32" t="s">
        <v>32</v>
      </c>
      <c r="C44" s="49">
        <v>935</v>
      </c>
    </row>
    <row r="45" spans="1:3" s="38" customFormat="1" ht="68.25" customHeight="1">
      <c r="A45" s="35"/>
      <c r="B45" s="32" t="s">
        <v>33</v>
      </c>
      <c r="C45" s="49">
        <v>778</v>
      </c>
    </row>
    <row r="46" spans="1:3" s="38" customFormat="1" ht="102" customHeight="1">
      <c r="A46" s="35"/>
      <c r="B46" s="32" t="s">
        <v>34</v>
      </c>
      <c r="C46" s="37">
        <v>84</v>
      </c>
    </row>
    <row r="47" spans="1:3" s="38" customFormat="1" ht="66" customHeight="1">
      <c r="A47" s="35"/>
      <c r="B47" s="32" t="s">
        <v>35</v>
      </c>
      <c r="C47" s="33">
        <v>4019</v>
      </c>
    </row>
    <row r="48" spans="1:3" s="38" customFormat="1" ht="66" customHeight="1">
      <c r="A48" s="35"/>
      <c r="B48" s="32" t="s">
        <v>36</v>
      </c>
      <c r="C48" s="33">
        <v>6900</v>
      </c>
    </row>
    <row r="49" spans="1:3" ht="65.25" customHeight="1">
      <c r="A49" s="50"/>
      <c r="B49" s="36" t="s">
        <v>37</v>
      </c>
      <c r="C49" s="37">
        <v>16900</v>
      </c>
    </row>
    <row r="50" spans="1:3" ht="105.75" customHeight="1" hidden="1">
      <c r="A50" s="50"/>
      <c r="B50" s="36" t="s">
        <v>38</v>
      </c>
      <c r="C50" s="37">
        <v>0</v>
      </c>
    </row>
    <row r="51" spans="1:3" s="3" customFormat="1" ht="99.75" customHeight="1">
      <c r="A51" s="51"/>
      <c r="B51" s="36" t="s">
        <v>39</v>
      </c>
      <c r="C51" s="37">
        <v>19342</v>
      </c>
    </row>
    <row r="52" spans="1:3" ht="45" customHeight="1">
      <c r="A52" s="50"/>
      <c r="B52" s="32" t="s">
        <v>40</v>
      </c>
      <c r="C52" s="33">
        <f>SUM(C53)</f>
        <v>21642</v>
      </c>
    </row>
    <row r="53" spans="1:3" ht="69.75" customHeight="1">
      <c r="A53" s="50"/>
      <c r="B53" s="32" t="s">
        <v>41</v>
      </c>
      <c r="C53" s="44">
        <f>SUM(C54:C59)</f>
        <v>21642</v>
      </c>
    </row>
    <row r="54" spans="1:3" ht="72.75" customHeight="1">
      <c r="A54" s="50"/>
      <c r="B54" s="36" t="s">
        <v>42</v>
      </c>
      <c r="C54" s="37">
        <v>400</v>
      </c>
    </row>
    <row r="55" spans="1:3" ht="41.25" customHeight="1">
      <c r="A55" s="52"/>
      <c r="B55" s="53" t="s">
        <v>43</v>
      </c>
      <c r="C55" s="37">
        <v>70</v>
      </c>
    </row>
    <row r="56" spans="1:3" ht="96.75" customHeight="1" hidden="1">
      <c r="A56" s="52"/>
      <c r="B56" s="53" t="s">
        <v>44</v>
      </c>
      <c r="C56" s="37">
        <v>0</v>
      </c>
    </row>
    <row r="57" spans="1:3" ht="96.75" customHeight="1">
      <c r="A57" s="52"/>
      <c r="B57" s="53" t="s">
        <v>45</v>
      </c>
      <c r="C57" s="37">
        <v>21172</v>
      </c>
    </row>
    <row r="58" spans="1:3" ht="96.75" customHeight="1" hidden="1">
      <c r="A58" s="52"/>
      <c r="B58" s="53" t="s">
        <v>46</v>
      </c>
      <c r="C58" s="37"/>
    </row>
    <row r="59" spans="1:3" ht="96.75" customHeight="1" hidden="1">
      <c r="A59" s="52"/>
      <c r="B59" s="53" t="s">
        <v>47</v>
      </c>
      <c r="C59" s="37"/>
    </row>
    <row r="60" spans="1:3" s="3" customFormat="1" ht="80.25" customHeight="1">
      <c r="A60" s="54"/>
      <c r="B60" s="55" t="s">
        <v>48</v>
      </c>
      <c r="C60" s="37">
        <v>-186857</v>
      </c>
    </row>
    <row r="61" spans="1:24" s="3" customFormat="1" ht="45" customHeight="1">
      <c r="A61" s="56"/>
      <c r="B61" s="57" t="s">
        <v>49</v>
      </c>
      <c r="C61" s="58">
        <f>SUM(C62+C63+C71+C72+C73+C74)</f>
        <v>527144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60"/>
      <c r="X61" s="60"/>
    </row>
    <row r="62" spans="1:3" ht="45.75" customHeight="1">
      <c r="A62" s="61"/>
      <c r="B62" s="62" t="s">
        <v>50</v>
      </c>
      <c r="C62" s="33">
        <v>0</v>
      </c>
    </row>
    <row r="63" spans="1:3" ht="55.5" customHeight="1">
      <c r="A63" s="61"/>
      <c r="B63" s="32" t="s">
        <v>51</v>
      </c>
      <c r="C63" s="63">
        <f>SUM(C64:C70)</f>
        <v>240374</v>
      </c>
    </row>
    <row r="64" spans="1:5" ht="64.5" customHeight="1" hidden="1">
      <c r="A64" s="61"/>
      <c r="B64" s="36" t="s">
        <v>52</v>
      </c>
      <c r="C64" s="64">
        <v>0</v>
      </c>
      <c r="D64" s="65"/>
      <c r="E64" s="66"/>
    </row>
    <row r="65" spans="1:6" ht="108.75" customHeight="1">
      <c r="A65" s="61"/>
      <c r="B65" s="67" t="s">
        <v>53</v>
      </c>
      <c r="C65" s="37">
        <v>6419</v>
      </c>
      <c r="D65" s="68"/>
      <c r="E65" s="69"/>
      <c r="F65" s="11"/>
    </row>
    <row r="66" spans="1:5" ht="108.75" customHeight="1">
      <c r="A66" s="61"/>
      <c r="B66" s="67" t="s">
        <v>54</v>
      </c>
      <c r="C66" s="37">
        <v>106893</v>
      </c>
      <c r="D66" s="68"/>
      <c r="E66" s="70"/>
    </row>
    <row r="67" spans="1:5" s="72" customFormat="1" ht="77.25" customHeight="1">
      <c r="A67" s="61"/>
      <c r="B67" s="67" t="s">
        <v>55</v>
      </c>
      <c r="C67" s="37">
        <v>109794</v>
      </c>
      <c r="D67" s="4"/>
      <c r="E67" s="71"/>
    </row>
    <row r="68" spans="1:5" s="76" customFormat="1" ht="82.5" customHeight="1">
      <c r="A68" s="61"/>
      <c r="B68" s="73" t="s">
        <v>56</v>
      </c>
      <c r="C68" s="37">
        <v>5176</v>
      </c>
      <c r="D68" s="74"/>
      <c r="E68" s="75"/>
    </row>
    <row r="69" spans="1:6" s="72" customFormat="1" ht="42" customHeight="1" hidden="1">
      <c r="A69" s="61"/>
      <c r="B69" s="67" t="s">
        <v>57</v>
      </c>
      <c r="C69" s="33"/>
      <c r="D69"/>
      <c r="E69"/>
      <c r="F69" s="77"/>
    </row>
    <row r="70" spans="1:5" s="72" customFormat="1" ht="93.75" customHeight="1">
      <c r="A70" s="50"/>
      <c r="B70" s="78" t="s">
        <v>58</v>
      </c>
      <c r="C70" s="44">
        <v>12092</v>
      </c>
      <c r="D70" s="66"/>
      <c r="E70" s="66"/>
    </row>
    <row r="71" spans="1:6" ht="69" customHeight="1">
      <c r="A71" s="61"/>
      <c r="B71" s="32" t="s">
        <v>59</v>
      </c>
      <c r="C71" s="79">
        <v>24262</v>
      </c>
      <c r="D71" s="80"/>
      <c r="E71" s="81"/>
      <c r="F71" s="11"/>
    </row>
    <row r="72" spans="1:3" ht="72" customHeight="1">
      <c r="A72" s="61"/>
      <c r="B72" s="82" t="s">
        <v>60</v>
      </c>
      <c r="C72" s="83">
        <v>75651</v>
      </c>
    </row>
    <row r="73" spans="1:3" ht="72" customHeight="1" hidden="1">
      <c r="A73" s="61"/>
      <c r="B73" s="82" t="s">
        <v>61</v>
      </c>
      <c r="C73" s="83"/>
    </row>
    <row r="74" spans="1:3" s="3" customFormat="1" ht="47.25" customHeight="1">
      <c r="A74" s="56"/>
      <c r="B74" s="82" t="s">
        <v>62</v>
      </c>
      <c r="C74" s="37">
        <v>186857</v>
      </c>
    </row>
    <row r="75" spans="1:3" s="27" customFormat="1" ht="38.25" customHeight="1">
      <c r="A75" s="84"/>
      <c r="B75" s="85" t="s">
        <v>63</v>
      </c>
      <c r="C75" s="86" t="e">
        <f>SUM(C76+C89)</f>
        <v>#REF!</v>
      </c>
    </row>
    <row r="76" spans="1:3" s="11" customFormat="1" ht="38.25" customHeight="1">
      <c r="A76" s="28"/>
      <c r="B76" s="87" t="s">
        <v>64</v>
      </c>
      <c r="C76" s="88" t="e">
        <f>SUM(C100+C112+C121+C126+C129+C137+C152+C167+C180+C193+C207+C217+C226+C233+C238)</f>
        <v>#REF!</v>
      </c>
    </row>
    <row r="77" spans="1:3" s="11" customFormat="1" ht="42" customHeight="1">
      <c r="A77" s="28"/>
      <c r="B77" s="87" t="s">
        <v>65</v>
      </c>
      <c r="C77" s="89" t="e">
        <f>SUM(C78:C88)</f>
        <v>#REF!</v>
      </c>
    </row>
    <row r="78" spans="1:3" s="11" customFormat="1" ht="42" customHeight="1">
      <c r="A78" s="28"/>
      <c r="B78" s="90" t="s">
        <v>66</v>
      </c>
      <c r="C78" s="91" t="e">
        <f>SUM(C101+C113+C138+C153+C181)</f>
        <v>#REF!</v>
      </c>
    </row>
    <row r="79" spans="1:3" s="11" customFormat="1" ht="42" customHeight="1">
      <c r="A79" s="28"/>
      <c r="B79" s="90" t="s">
        <v>67</v>
      </c>
      <c r="C79" s="91" t="e">
        <f>SUM(C102+C114+C122+C130+C139+C154+C168+C182+C194+C208+C218+C227+C239)</f>
        <v>#REF!</v>
      </c>
    </row>
    <row r="80" spans="1:3" s="11" customFormat="1" ht="42" customHeight="1">
      <c r="A80" s="28"/>
      <c r="B80" s="92" t="s">
        <v>68</v>
      </c>
      <c r="C80" s="91" t="e">
        <f>SUM(C123)</f>
        <v>#REF!</v>
      </c>
    </row>
    <row r="81" spans="1:3" s="11" customFormat="1" ht="45" customHeight="1">
      <c r="A81" s="28"/>
      <c r="B81" s="48" t="s">
        <v>69</v>
      </c>
      <c r="C81" s="91" t="e">
        <f>SUM(C115)</f>
        <v>#REF!</v>
      </c>
    </row>
    <row r="82" spans="1:3" s="11" customFormat="1" ht="42" customHeight="1">
      <c r="A82" s="28"/>
      <c r="B82" s="93" t="s">
        <v>70</v>
      </c>
      <c r="C82" s="91" t="e">
        <f>SUM(C127+C131+C156+C169+C183)</f>
        <v>#REF!</v>
      </c>
    </row>
    <row r="83" spans="1:3" s="11" customFormat="1" ht="42" customHeight="1">
      <c r="A83" s="28"/>
      <c r="B83" s="93" t="s">
        <v>71</v>
      </c>
      <c r="C83" s="91" t="e">
        <f>SUM(C228+C240)</f>
        <v>#REF!</v>
      </c>
    </row>
    <row r="84" spans="1:40" s="11" customFormat="1" ht="42" customHeight="1">
      <c r="A84" s="28"/>
      <c r="B84" s="93" t="s">
        <v>72</v>
      </c>
      <c r="C84" s="91" t="e">
        <f>SUM(C103+C140+C195+C209)</f>
        <v>#REF!</v>
      </c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</row>
    <row r="85" spans="1:40" s="11" customFormat="1" ht="42" customHeight="1">
      <c r="A85" s="28"/>
      <c r="B85" s="93" t="s">
        <v>73</v>
      </c>
      <c r="C85" s="91" t="e">
        <f>SUM(C141+C184+C155)</f>
        <v>#REF!</v>
      </c>
      <c r="D85" s="94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</row>
    <row r="86" spans="1:3" s="11" customFormat="1" ht="42" customHeight="1">
      <c r="A86" s="28"/>
      <c r="B86" s="90" t="s">
        <v>74</v>
      </c>
      <c r="C86" s="91" t="e">
        <f>SUM(C142+C170+C185+C104+C116+C157)</f>
        <v>#REF!</v>
      </c>
    </row>
    <row r="87" spans="1:3" s="11" customFormat="1" ht="42" customHeight="1">
      <c r="A87" s="28"/>
      <c r="B87" s="92" t="s">
        <v>75</v>
      </c>
      <c r="C87" s="91" t="e">
        <f>SUM(C171+C210+C219+C241+C196)</f>
        <v>#REF!</v>
      </c>
    </row>
    <row r="88" spans="1:3" s="11" customFormat="1" ht="42" customHeight="1" hidden="1">
      <c r="A88" s="28"/>
      <c r="B88" s="92" t="s">
        <v>76</v>
      </c>
      <c r="C88" s="91" t="e">
        <f>SUM(C105+C124+C132+C143+C158+C172+C186+C197+C211+C242)</f>
        <v>#REF!</v>
      </c>
    </row>
    <row r="89" spans="1:3" s="11" customFormat="1" ht="33" customHeight="1">
      <c r="A89" s="28"/>
      <c r="B89" s="88" t="s">
        <v>77</v>
      </c>
      <c r="C89" s="88" t="e">
        <f>SUM(C106+C118+C133+C144+C159+C173+C187+C198+C212+C220+C229+C243)</f>
        <v>#REF!</v>
      </c>
    </row>
    <row r="90" spans="1:3" s="11" customFormat="1" ht="42" customHeight="1">
      <c r="A90" s="28"/>
      <c r="B90" s="96" t="s">
        <v>78</v>
      </c>
      <c r="C90" s="89" t="e">
        <f>SUM(C91:C98)</f>
        <v>#REF!</v>
      </c>
    </row>
    <row r="91" spans="1:3" s="11" customFormat="1" ht="42" customHeight="1" hidden="1">
      <c r="A91" s="28"/>
      <c r="B91" s="97" t="s">
        <v>79</v>
      </c>
      <c r="C91" s="91" t="e">
        <f>SUM(C199)</f>
        <v>#REF!</v>
      </c>
    </row>
    <row r="92" spans="1:5" s="11" customFormat="1" ht="42" customHeight="1">
      <c r="A92" s="28"/>
      <c r="B92" s="97" t="s">
        <v>80</v>
      </c>
      <c r="C92" s="91" t="e">
        <f>SUM(C107+C161+C175+C200+C147+C230+C245+C221)</f>
        <v>#REF!</v>
      </c>
      <c r="D92" s="4"/>
      <c r="E92" s="98"/>
    </row>
    <row r="93" spans="1:5" s="11" customFormat="1" ht="42" customHeight="1">
      <c r="A93" s="28"/>
      <c r="B93" s="97" t="s">
        <v>81</v>
      </c>
      <c r="C93" s="91" t="e">
        <f>SUM(C108+C148+C162+C176+C189+C201+C222+C246)</f>
        <v>#REF!</v>
      </c>
      <c r="D93" s="99"/>
      <c r="E93" s="98"/>
    </row>
    <row r="94" spans="1:5" s="11" customFormat="1" ht="42" customHeight="1">
      <c r="A94" s="28"/>
      <c r="B94" s="100" t="s">
        <v>82</v>
      </c>
      <c r="C94" s="91" t="e">
        <f>SUM(C145+C163+C190+C202+C213+C244)</f>
        <v>#REF!</v>
      </c>
      <c r="D94" s="99"/>
      <c r="E94" s="98"/>
    </row>
    <row r="95" spans="1:5" s="11" customFormat="1" ht="42" customHeight="1">
      <c r="A95" s="28"/>
      <c r="B95" s="100" t="s">
        <v>83</v>
      </c>
      <c r="C95" s="91" t="e">
        <f>SUM(C146+C203)</f>
        <v>#REF!</v>
      </c>
      <c r="D95" s="99"/>
      <c r="E95" s="98"/>
    </row>
    <row r="96" spans="1:3" s="11" customFormat="1" ht="42" customHeight="1">
      <c r="A96" s="28"/>
      <c r="B96" s="101" t="s">
        <v>84</v>
      </c>
      <c r="C96" s="91" t="e">
        <f>SUM(C109+C119+C135+C149+C164+C177+C191+C204+C214+C223+C231+C247)</f>
        <v>#REF!</v>
      </c>
    </row>
    <row r="97" spans="1:3" s="11" customFormat="1" ht="42" customHeight="1">
      <c r="A97" s="28"/>
      <c r="B97" s="47" t="s">
        <v>85</v>
      </c>
      <c r="C97" s="91" t="e">
        <f>SUM(C134+C160+C174+C188)</f>
        <v>#REF!</v>
      </c>
    </row>
    <row r="98" spans="1:3" s="11" customFormat="1" ht="45" customHeight="1" hidden="1">
      <c r="A98" s="28"/>
      <c r="B98" s="48" t="s">
        <v>86</v>
      </c>
      <c r="C98" s="91" t="e">
        <f>SUM(C110+C215+C150+C165+C178+C205+C248)</f>
        <v>#REF!</v>
      </c>
    </row>
    <row r="99" spans="1:3" s="38" customFormat="1" ht="53.25" customHeight="1">
      <c r="A99" s="28" t="s">
        <v>87</v>
      </c>
      <c r="B99" s="32" t="s">
        <v>88</v>
      </c>
      <c r="C99" s="44" t="e">
        <f>SUM(C100+C106)</f>
        <v>#REF!</v>
      </c>
    </row>
    <row r="100" spans="1:3" s="38" customFormat="1" ht="29.25" customHeight="1">
      <c r="A100" s="35"/>
      <c r="B100" s="73" t="s">
        <v>13</v>
      </c>
      <c r="C100" s="45" t="e">
        <f>SUM(C101:C105)</f>
        <v>#REF!</v>
      </c>
    </row>
    <row r="101" spans="1:3" ht="30" customHeight="1">
      <c r="A101" s="50"/>
      <c r="B101" s="61" t="s">
        <v>66</v>
      </c>
      <c r="C101" s="102" t="e">
        <f>SUM(#REF!)</f>
        <v>#REF!</v>
      </c>
    </row>
    <row r="102" spans="1:3" ht="30" customHeight="1">
      <c r="A102" s="50"/>
      <c r="B102" s="61" t="s">
        <v>67</v>
      </c>
      <c r="C102" s="102" t="e">
        <f>SUM(#REF!)</f>
        <v>#REF!</v>
      </c>
    </row>
    <row r="103" spans="1:3" ht="30" customHeight="1" hidden="1">
      <c r="A103" s="50"/>
      <c r="B103" s="61" t="s">
        <v>89</v>
      </c>
      <c r="C103" s="102" t="e">
        <f>SUM(#REF!)</f>
        <v>#REF!</v>
      </c>
    </row>
    <row r="104" spans="1:3" ht="30" customHeight="1">
      <c r="A104" s="50"/>
      <c r="B104" s="61" t="s">
        <v>90</v>
      </c>
      <c r="C104" s="102" t="e">
        <f>SUM(#REF!)</f>
        <v>#REF!</v>
      </c>
    </row>
    <row r="105" spans="1:3" ht="42" customHeight="1" hidden="1">
      <c r="A105" s="50"/>
      <c r="B105" s="103" t="s">
        <v>91</v>
      </c>
      <c r="C105" s="102" t="e">
        <f>SUM(#REF!)</f>
        <v>#REF!</v>
      </c>
    </row>
    <row r="106" spans="1:4" ht="30" customHeight="1">
      <c r="A106" s="50"/>
      <c r="B106" s="104" t="s">
        <v>92</v>
      </c>
      <c r="C106" s="105" t="e">
        <f>SUM(C109+C107+C108+C110)</f>
        <v>#REF!</v>
      </c>
      <c r="D106" s="106"/>
    </row>
    <row r="107" spans="1:4" ht="42" customHeight="1" hidden="1">
      <c r="A107" s="50"/>
      <c r="B107" s="103" t="s">
        <v>93</v>
      </c>
      <c r="C107" s="102" t="e">
        <f>SUM(#REF!)</f>
        <v>#REF!</v>
      </c>
      <c r="D107" s="107"/>
    </row>
    <row r="108" spans="1:4" ht="42" customHeight="1" hidden="1">
      <c r="A108" s="50"/>
      <c r="B108" s="100" t="s">
        <v>94</v>
      </c>
      <c r="C108" s="102" t="e">
        <f>SUM(#REF!)</f>
        <v>#REF!</v>
      </c>
      <c r="D108" s="108"/>
    </row>
    <row r="109" spans="1:3" ht="30" customHeight="1">
      <c r="A109" s="61"/>
      <c r="B109" s="61" t="s">
        <v>84</v>
      </c>
      <c r="C109" s="102" t="e">
        <f>SUM(#REF!)</f>
        <v>#REF!</v>
      </c>
    </row>
    <row r="110" spans="1:3" ht="42" customHeight="1" hidden="1">
      <c r="A110" s="50"/>
      <c r="B110" s="109" t="s">
        <v>86</v>
      </c>
      <c r="C110" s="102" t="e">
        <f>SUM(#REF!)</f>
        <v>#REF!</v>
      </c>
    </row>
    <row r="111" spans="1:4" ht="36" customHeight="1">
      <c r="A111" s="28" t="s">
        <v>95</v>
      </c>
      <c r="B111" s="110" t="s">
        <v>96</v>
      </c>
      <c r="C111" s="44" t="e">
        <f>SUM(C112+C118)</f>
        <v>#REF!</v>
      </c>
      <c r="D111" s="111"/>
    </row>
    <row r="112" spans="1:3" ht="33" customHeight="1">
      <c r="A112" s="28"/>
      <c r="B112" s="73" t="s">
        <v>97</v>
      </c>
      <c r="C112" s="112" t="e">
        <f>SUM(C113+C114+C115+C117)</f>
        <v>#REF!</v>
      </c>
    </row>
    <row r="113" spans="1:3" ht="33" customHeight="1">
      <c r="A113" s="28"/>
      <c r="B113" s="61" t="s">
        <v>66</v>
      </c>
      <c r="C113" s="113" t="e">
        <f>SUM(#REF!)</f>
        <v>#REF!</v>
      </c>
    </row>
    <row r="114" spans="1:3" ht="33" customHeight="1" hidden="1">
      <c r="A114" s="28"/>
      <c r="B114" s="61" t="s">
        <v>67</v>
      </c>
      <c r="C114" s="113" t="e">
        <f>SUM(#REF!)</f>
        <v>#REF!</v>
      </c>
    </row>
    <row r="115" spans="1:3" ht="30" customHeight="1">
      <c r="A115" s="50"/>
      <c r="B115" s="103" t="s">
        <v>69</v>
      </c>
      <c r="C115" s="114" t="e">
        <f>SUM(#REF!)</f>
        <v>#REF!</v>
      </c>
    </row>
    <row r="116" spans="1:3" ht="30" customHeight="1" hidden="1">
      <c r="A116" s="50"/>
      <c r="B116" s="103" t="s">
        <v>90</v>
      </c>
      <c r="C116" s="114" t="e">
        <f>SUM(#REF!)</f>
        <v>#REF!</v>
      </c>
    </row>
    <row r="117" spans="1:3" ht="30" customHeight="1" hidden="1">
      <c r="A117" s="50"/>
      <c r="B117" s="103" t="s">
        <v>91</v>
      </c>
      <c r="C117" s="114" t="e">
        <f>SUM(#REF!)</f>
        <v>#REF!</v>
      </c>
    </row>
    <row r="118" spans="1:4" ht="42" customHeight="1">
      <c r="A118" s="50"/>
      <c r="B118" s="57" t="s">
        <v>92</v>
      </c>
      <c r="C118" s="115" t="e">
        <f>SUM(#REF!)</f>
        <v>#REF!</v>
      </c>
      <c r="D118" s="116"/>
    </row>
    <row r="119" spans="1:4" ht="42" customHeight="1">
      <c r="A119" s="50"/>
      <c r="B119" s="61" t="s">
        <v>84</v>
      </c>
      <c r="C119" s="114" t="e">
        <f>SUM(#REF!)</f>
        <v>#REF!</v>
      </c>
      <c r="D119" s="117"/>
    </row>
    <row r="120" spans="1:3" ht="72" customHeight="1">
      <c r="A120" s="118" t="s">
        <v>98</v>
      </c>
      <c r="B120" s="82" t="s">
        <v>99</v>
      </c>
      <c r="C120" s="119" t="e">
        <f>SUM(C121)</f>
        <v>#REF!</v>
      </c>
    </row>
    <row r="121" spans="1:3" ht="34.5" customHeight="1">
      <c r="A121" s="118"/>
      <c r="B121" s="73" t="s">
        <v>13</v>
      </c>
      <c r="C121" s="120" t="e">
        <f>SUM(C122+C123+C124)</f>
        <v>#REF!</v>
      </c>
    </row>
    <row r="122" spans="1:3" ht="34.5" customHeight="1">
      <c r="A122" s="118"/>
      <c r="B122" s="61" t="s">
        <v>67</v>
      </c>
      <c r="C122" s="102" t="e">
        <f>SUM(#REF!)</f>
        <v>#REF!</v>
      </c>
    </row>
    <row r="123" spans="1:3" ht="39" customHeight="1">
      <c r="A123" s="61"/>
      <c r="B123" s="103" t="s">
        <v>68</v>
      </c>
      <c r="C123" s="114" t="e">
        <f>#REF!</f>
        <v>#REF!</v>
      </c>
    </row>
    <row r="124" spans="1:3" ht="42" customHeight="1" hidden="1">
      <c r="A124" s="50"/>
      <c r="B124" s="103" t="s">
        <v>86</v>
      </c>
      <c r="C124" s="114" t="e">
        <f>SUM(#REF!)</f>
        <v>#REF!</v>
      </c>
    </row>
    <row r="125" spans="1:3" ht="64.5" customHeight="1" hidden="1">
      <c r="A125" s="28" t="s">
        <v>100</v>
      </c>
      <c r="B125" s="110" t="s">
        <v>101</v>
      </c>
      <c r="C125" s="121"/>
    </row>
    <row r="126" spans="1:3" ht="42" customHeight="1" hidden="1">
      <c r="A126" s="28"/>
      <c r="B126" s="73" t="s">
        <v>13</v>
      </c>
      <c r="C126" s="105"/>
    </row>
    <row r="127" spans="1:3" ht="42" customHeight="1" hidden="1">
      <c r="A127" s="50"/>
      <c r="B127" s="122" t="s">
        <v>70</v>
      </c>
      <c r="C127" s="123"/>
    </row>
    <row r="128" spans="1:3" ht="40.5" customHeight="1">
      <c r="A128" s="28" t="s">
        <v>102</v>
      </c>
      <c r="B128" s="32" t="s">
        <v>103</v>
      </c>
      <c r="C128" s="46" t="e">
        <f>SUM(C129+C133)</f>
        <v>#REF!</v>
      </c>
    </row>
    <row r="129" spans="1:3" ht="35.25" customHeight="1">
      <c r="A129" s="28"/>
      <c r="B129" s="73" t="s">
        <v>13</v>
      </c>
      <c r="C129" s="112" t="e">
        <f>SUM(C130+C131+C132)</f>
        <v>#REF!</v>
      </c>
    </row>
    <row r="130" spans="1:3" ht="35.25" customHeight="1">
      <c r="A130" s="50"/>
      <c r="B130" s="61" t="s">
        <v>67</v>
      </c>
      <c r="C130" s="102" t="e">
        <f>SUM(#REF!)</f>
        <v>#REF!</v>
      </c>
    </row>
    <row r="131" spans="1:3" ht="35.25" customHeight="1">
      <c r="A131" s="50"/>
      <c r="B131" s="122" t="s">
        <v>70</v>
      </c>
      <c r="C131" s="123" t="e">
        <f>SUM(#REF!)</f>
        <v>#REF!</v>
      </c>
    </row>
    <row r="132" spans="1:3" ht="35.25" customHeight="1" hidden="1">
      <c r="A132" s="50"/>
      <c r="B132" s="122" t="s">
        <v>91</v>
      </c>
      <c r="C132" s="123" t="e">
        <f>SUM(#REF!)</f>
        <v>#REF!</v>
      </c>
    </row>
    <row r="133" spans="1:3" ht="35.25" customHeight="1">
      <c r="A133" s="50"/>
      <c r="B133" s="104" t="s">
        <v>92</v>
      </c>
      <c r="C133" s="124" t="e">
        <f>SUM(C135+C134)</f>
        <v>#REF!</v>
      </c>
    </row>
    <row r="134" spans="1:3" ht="35.25" customHeight="1" hidden="1">
      <c r="A134" s="50"/>
      <c r="B134" s="61" t="s">
        <v>85</v>
      </c>
      <c r="C134" s="123" t="e">
        <f>SUM(#REF!)</f>
        <v>#REF!</v>
      </c>
    </row>
    <row r="135" spans="1:3" ht="35.25" customHeight="1">
      <c r="A135" s="50"/>
      <c r="B135" s="61" t="s">
        <v>84</v>
      </c>
      <c r="C135" s="123" t="e">
        <f>SUM(#REF!)</f>
        <v>#REF!</v>
      </c>
    </row>
    <row r="136" spans="1:3" s="38" customFormat="1" ht="41.25" customHeight="1">
      <c r="A136" s="28" t="s">
        <v>104</v>
      </c>
      <c r="B136" s="32" t="s">
        <v>105</v>
      </c>
      <c r="C136" s="46" t="e">
        <f>SUM(C137+C144)</f>
        <v>#REF!</v>
      </c>
    </row>
    <row r="137" spans="1:3" s="38" customFormat="1" ht="29.25" customHeight="1">
      <c r="A137" s="35"/>
      <c r="B137" s="73" t="s">
        <v>13</v>
      </c>
      <c r="C137" s="45" t="e">
        <f>SUM(C138:C143)</f>
        <v>#REF!</v>
      </c>
    </row>
    <row r="138" spans="1:3" s="38" customFormat="1" ht="29.25" customHeight="1">
      <c r="A138" s="35"/>
      <c r="B138" s="61" t="s">
        <v>66</v>
      </c>
      <c r="C138" s="102" t="e">
        <f>SUM(#REF!)</f>
        <v>#REF!</v>
      </c>
    </row>
    <row r="139" spans="1:3" s="11" customFormat="1" ht="29.25" customHeight="1">
      <c r="A139" s="28"/>
      <c r="B139" s="61" t="s">
        <v>67</v>
      </c>
      <c r="C139" s="102" t="e">
        <f>SUM(#REF!)</f>
        <v>#REF!</v>
      </c>
    </row>
    <row r="140" spans="1:3" s="11" customFormat="1" ht="30.75" customHeight="1">
      <c r="A140" s="28"/>
      <c r="B140" s="61" t="s">
        <v>79</v>
      </c>
      <c r="C140" s="102" t="e">
        <f>SUM(#REF!)</f>
        <v>#REF!</v>
      </c>
    </row>
    <row r="141" spans="1:4" s="11" customFormat="1" ht="29.25" customHeight="1">
      <c r="A141" s="28"/>
      <c r="B141" s="61" t="s">
        <v>106</v>
      </c>
      <c r="C141" s="102" t="e">
        <f>SUM(#REF!)</f>
        <v>#REF!</v>
      </c>
      <c r="D141" s="107"/>
    </row>
    <row r="142" spans="1:3" s="11" customFormat="1" ht="38.25" customHeight="1">
      <c r="A142" s="118"/>
      <c r="B142" s="61" t="s">
        <v>107</v>
      </c>
      <c r="C142" s="102" t="e">
        <f>SUM(#REF!)</f>
        <v>#REF!</v>
      </c>
    </row>
    <row r="143" spans="1:3" s="11" customFormat="1" ht="42" customHeight="1" hidden="1">
      <c r="A143" s="118"/>
      <c r="B143" s="103" t="s">
        <v>86</v>
      </c>
      <c r="C143" s="102" t="e">
        <f>SUM(#REF!)</f>
        <v>#REF!</v>
      </c>
    </row>
    <row r="144" spans="1:3" s="11" customFormat="1" ht="29.25" customHeight="1">
      <c r="A144" s="28"/>
      <c r="B144" s="104" t="s">
        <v>92</v>
      </c>
      <c r="C144" s="125" t="e">
        <f>SUM(C145:C150)</f>
        <v>#REF!</v>
      </c>
    </row>
    <row r="145" spans="1:3" s="11" customFormat="1" ht="29.25" customHeight="1">
      <c r="A145" s="28"/>
      <c r="B145" s="100" t="s">
        <v>82</v>
      </c>
      <c r="C145" s="126" t="e">
        <f>SUM(#REF!)</f>
        <v>#REF!</v>
      </c>
    </row>
    <row r="146" spans="1:3" s="11" customFormat="1" ht="29.25" customHeight="1">
      <c r="A146" s="28"/>
      <c r="B146" s="100" t="s">
        <v>83</v>
      </c>
      <c r="C146" s="126" t="e">
        <f>SUM(#REF!)</f>
        <v>#REF!</v>
      </c>
    </row>
    <row r="147" spans="1:3" s="11" customFormat="1" ht="29.25" customHeight="1">
      <c r="A147" s="28"/>
      <c r="B147" s="100" t="s">
        <v>108</v>
      </c>
      <c r="C147" s="126" t="e">
        <f>SUM(#REF!)</f>
        <v>#REF!</v>
      </c>
    </row>
    <row r="148" spans="1:3" s="11" customFormat="1" ht="57.75" customHeight="1">
      <c r="A148" s="28"/>
      <c r="B148" s="100" t="s">
        <v>94</v>
      </c>
      <c r="C148" s="127" t="e">
        <f>SUM(#REF!)</f>
        <v>#REF!</v>
      </c>
    </row>
    <row r="149" spans="1:3" s="11" customFormat="1" ht="29.25" customHeight="1">
      <c r="A149" s="28"/>
      <c r="B149" s="61" t="s">
        <v>84</v>
      </c>
      <c r="C149" s="127" t="e">
        <f>SUM(#REF!)</f>
        <v>#REF!</v>
      </c>
    </row>
    <row r="150" spans="1:3" s="11" customFormat="1" ht="42" customHeight="1" hidden="1">
      <c r="A150" s="28"/>
      <c r="B150" s="109" t="s">
        <v>86</v>
      </c>
      <c r="C150" s="127" t="e">
        <f>SUM(#REF!)</f>
        <v>#REF!</v>
      </c>
    </row>
    <row r="151" spans="1:3" s="38" customFormat="1" ht="47.25" customHeight="1">
      <c r="A151" s="118" t="s">
        <v>109</v>
      </c>
      <c r="B151" s="82" t="s">
        <v>110</v>
      </c>
      <c r="C151" s="128" t="e">
        <f>SUM(C152+C159)</f>
        <v>#REF!</v>
      </c>
    </row>
    <row r="152" spans="1:3" s="38" customFormat="1" ht="33.75" customHeight="1">
      <c r="A152" s="104"/>
      <c r="B152" s="73" t="s">
        <v>13</v>
      </c>
      <c r="C152" s="128" t="e">
        <f>SUM(C153:C158)</f>
        <v>#REF!</v>
      </c>
    </row>
    <row r="153" spans="1:3" s="38" customFormat="1" ht="33.75" customHeight="1">
      <c r="A153" s="104"/>
      <c r="B153" s="61" t="s">
        <v>66</v>
      </c>
      <c r="C153" s="65" t="e">
        <f>SUM(#REF!)</f>
        <v>#REF!</v>
      </c>
    </row>
    <row r="154" spans="1:3" s="38" customFormat="1" ht="33.75" customHeight="1">
      <c r="A154" s="104"/>
      <c r="B154" s="61" t="s">
        <v>67</v>
      </c>
      <c r="C154" s="65" t="e">
        <f>SUM(#REF!)</f>
        <v>#REF!</v>
      </c>
    </row>
    <row r="155" spans="1:3" s="38" customFormat="1" ht="33.75" customHeight="1">
      <c r="A155" s="104"/>
      <c r="B155" s="50" t="s">
        <v>106</v>
      </c>
      <c r="C155" s="65" t="e">
        <f>SUM(#REF!)</f>
        <v>#REF!</v>
      </c>
    </row>
    <row r="156" spans="1:3" s="38" customFormat="1" ht="33.75" customHeight="1">
      <c r="A156" s="104"/>
      <c r="B156" s="122" t="s">
        <v>70</v>
      </c>
      <c r="C156" s="129" t="e">
        <f>SUM(#REF!)</f>
        <v>#REF!</v>
      </c>
    </row>
    <row r="157" spans="1:3" s="38" customFormat="1" ht="33.75" customHeight="1">
      <c r="A157" s="35"/>
      <c r="B157" s="122" t="s">
        <v>90</v>
      </c>
      <c r="C157" s="129" t="e">
        <f>SUM(#REF!)</f>
        <v>#REF!</v>
      </c>
    </row>
    <row r="158" spans="1:3" s="38" customFormat="1" ht="40.5" customHeight="1" hidden="1">
      <c r="A158" s="35"/>
      <c r="B158" s="109" t="s">
        <v>86</v>
      </c>
      <c r="C158" s="129" t="e">
        <f>SUM(#REF!)</f>
        <v>#REF!</v>
      </c>
    </row>
    <row r="159" spans="1:45" s="38" customFormat="1" ht="27.75" customHeight="1">
      <c r="A159" s="35"/>
      <c r="B159" s="104" t="s">
        <v>92</v>
      </c>
      <c r="C159" s="105" t="e">
        <f>SUM(C160:C165)</f>
        <v>#REF!</v>
      </c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</row>
    <row r="160" spans="1:3" s="38" customFormat="1" ht="30" customHeight="1">
      <c r="A160" s="35"/>
      <c r="B160" s="122" t="s">
        <v>85</v>
      </c>
      <c r="C160" s="129" t="e">
        <f>SUM(#REF!)</f>
        <v>#REF!</v>
      </c>
    </row>
    <row r="161" spans="1:3" s="38" customFormat="1" ht="30" customHeight="1">
      <c r="A161" s="35"/>
      <c r="B161" s="100" t="s">
        <v>108</v>
      </c>
      <c r="C161" s="129" t="e">
        <f>SUM(#REF!)</f>
        <v>#REF!</v>
      </c>
    </row>
    <row r="162" spans="1:3" s="38" customFormat="1" ht="42" customHeight="1">
      <c r="A162" s="35"/>
      <c r="B162" s="100" t="s">
        <v>94</v>
      </c>
      <c r="C162" s="129" t="e">
        <f>SUM(#REF!)</f>
        <v>#REF!</v>
      </c>
    </row>
    <row r="163" spans="1:3" s="38" customFormat="1" ht="42" customHeight="1">
      <c r="A163" s="35"/>
      <c r="B163" s="100" t="s">
        <v>82</v>
      </c>
      <c r="C163" s="129" t="e">
        <f>SUM(#REF!)</f>
        <v>#REF!</v>
      </c>
    </row>
    <row r="164" spans="1:3" s="38" customFormat="1" ht="30" customHeight="1">
      <c r="A164" s="35"/>
      <c r="B164" s="61" t="s">
        <v>84</v>
      </c>
      <c r="C164" s="65" t="e">
        <f>SUM(#REF!)</f>
        <v>#REF!</v>
      </c>
    </row>
    <row r="165" spans="1:3" s="38" customFormat="1" ht="43.5" customHeight="1" hidden="1">
      <c r="A165" s="35"/>
      <c r="B165" s="109" t="s">
        <v>86</v>
      </c>
      <c r="C165" s="65" t="e">
        <f>SUM(#REF!)</f>
        <v>#REF!</v>
      </c>
    </row>
    <row r="166" spans="1:3" s="38" customFormat="1" ht="44.25" customHeight="1">
      <c r="A166" s="28" t="s">
        <v>111</v>
      </c>
      <c r="B166" s="32" t="s">
        <v>112</v>
      </c>
      <c r="C166" s="46" t="e">
        <f>SUM(C167+C173)</f>
        <v>#REF!</v>
      </c>
    </row>
    <row r="167" spans="1:3" s="38" customFormat="1" ht="33">
      <c r="A167" s="35"/>
      <c r="B167" s="73" t="s">
        <v>13</v>
      </c>
      <c r="C167" s="45" t="e">
        <f>SUM(C168:C172)</f>
        <v>#REF!</v>
      </c>
    </row>
    <row r="168" spans="1:3" s="38" customFormat="1" ht="32.25" customHeight="1">
      <c r="A168" s="35"/>
      <c r="B168" s="61" t="s">
        <v>67</v>
      </c>
      <c r="C168" s="65" t="e">
        <f>SUM(#REF!)</f>
        <v>#REF!</v>
      </c>
    </row>
    <row r="169" spans="1:3" s="38" customFormat="1" ht="32.25" customHeight="1">
      <c r="A169" s="35"/>
      <c r="B169" s="122" t="s">
        <v>70</v>
      </c>
      <c r="C169" s="129" t="e">
        <f>SUM(#REF!)</f>
        <v>#REF!</v>
      </c>
    </row>
    <row r="170" spans="1:3" s="38" customFormat="1" ht="32.25" customHeight="1">
      <c r="A170" s="35"/>
      <c r="B170" s="122" t="s">
        <v>90</v>
      </c>
      <c r="C170" s="129" t="e">
        <f>SUM(#REF!)</f>
        <v>#REF!</v>
      </c>
    </row>
    <row r="171" spans="1:3" s="38" customFormat="1" ht="32.25" customHeight="1">
      <c r="A171" s="35"/>
      <c r="B171" s="132" t="s">
        <v>113</v>
      </c>
      <c r="C171" s="129" t="e">
        <f>SUM(#REF!)</f>
        <v>#REF!</v>
      </c>
    </row>
    <row r="172" spans="1:3" s="38" customFormat="1" ht="42" customHeight="1" hidden="1">
      <c r="A172" s="35"/>
      <c r="B172" s="109" t="s">
        <v>86</v>
      </c>
      <c r="C172" s="129" t="e">
        <f>SUM(#REF!)</f>
        <v>#REF!</v>
      </c>
    </row>
    <row r="173" spans="1:3" s="38" customFormat="1" ht="33">
      <c r="A173" s="35"/>
      <c r="B173" s="104" t="s">
        <v>92</v>
      </c>
      <c r="C173" s="133" t="e">
        <f>SUM(C174:C178)</f>
        <v>#REF!</v>
      </c>
    </row>
    <row r="174" spans="1:3" s="38" customFormat="1" ht="36" customHeight="1">
      <c r="A174" s="35"/>
      <c r="B174" s="134" t="s">
        <v>114</v>
      </c>
      <c r="C174" s="127" t="e">
        <f>SUM(#REF!)</f>
        <v>#REF!</v>
      </c>
    </row>
    <row r="175" spans="1:3" s="38" customFormat="1" ht="36" customHeight="1">
      <c r="A175" s="35"/>
      <c r="B175" s="132" t="s">
        <v>93</v>
      </c>
      <c r="C175" s="127" t="e">
        <f>SUM(#REF!)</f>
        <v>#REF!</v>
      </c>
    </row>
    <row r="176" spans="1:3" s="38" customFormat="1" ht="60" customHeight="1">
      <c r="A176" s="35"/>
      <c r="B176" s="100" t="s">
        <v>94</v>
      </c>
      <c r="C176" s="127" t="e">
        <f>SUM(#REF!)</f>
        <v>#REF!</v>
      </c>
    </row>
    <row r="177" spans="1:3" s="38" customFormat="1" ht="36" customHeight="1">
      <c r="A177" s="35"/>
      <c r="B177" s="61" t="s">
        <v>84</v>
      </c>
      <c r="C177" s="127" t="e">
        <f>SUM(#REF!)</f>
        <v>#REF!</v>
      </c>
    </row>
    <row r="178" spans="1:3" s="38" customFormat="1" ht="36" customHeight="1" hidden="1">
      <c r="A178" s="35"/>
      <c r="B178" s="109" t="s">
        <v>86</v>
      </c>
      <c r="C178" s="127" t="e">
        <f>SUM(#REF!)</f>
        <v>#REF!</v>
      </c>
    </row>
    <row r="179" spans="1:3" s="38" customFormat="1" ht="64.5" customHeight="1">
      <c r="A179" s="118" t="s">
        <v>115</v>
      </c>
      <c r="B179" s="82" t="s">
        <v>116</v>
      </c>
      <c r="C179" s="46" t="e">
        <f>SUM(C180+C187)</f>
        <v>#REF!</v>
      </c>
    </row>
    <row r="180" spans="1:3" s="38" customFormat="1" ht="30.75" customHeight="1">
      <c r="A180" s="104"/>
      <c r="B180" s="73" t="s">
        <v>13</v>
      </c>
      <c r="C180" s="45" t="e">
        <f>SUM(C181:C186)</f>
        <v>#REF!</v>
      </c>
    </row>
    <row r="181" spans="1:3" ht="33.75" customHeight="1">
      <c r="A181" s="61"/>
      <c r="B181" s="61" t="s">
        <v>66</v>
      </c>
      <c r="C181" s="65" t="e">
        <f>SUM('68_02'!#REF!)</f>
        <v>#REF!</v>
      </c>
    </row>
    <row r="182" spans="1:3" ht="33.75" customHeight="1">
      <c r="A182" s="61"/>
      <c r="B182" s="61" t="s">
        <v>67</v>
      </c>
      <c r="C182" s="65" t="e">
        <f>SUM('68_02'!#REF!)</f>
        <v>#REF!</v>
      </c>
    </row>
    <row r="183" spans="1:3" ht="33.75" customHeight="1" hidden="1">
      <c r="A183" s="61"/>
      <c r="B183" s="50" t="s">
        <v>70</v>
      </c>
      <c r="C183" s="135" t="e">
        <f>SUM('68_02'!#REF!)</f>
        <v>#REF!</v>
      </c>
    </row>
    <row r="184" spans="1:3" ht="33.75" customHeight="1">
      <c r="A184" s="61"/>
      <c r="B184" s="122" t="s">
        <v>106</v>
      </c>
      <c r="C184" s="135" t="e">
        <f>SUM('68_02'!#REF!)</f>
        <v>#REF!</v>
      </c>
    </row>
    <row r="185" spans="1:3" ht="33.75" customHeight="1">
      <c r="A185" s="61"/>
      <c r="B185" s="122" t="s">
        <v>90</v>
      </c>
      <c r="C185" s="129" t="e">
        <f>SUM('68_02'!#REF!)</f>
        <v>#REF!</v>
      </c>
    </row>
    <row r="186" spans="1:3" ht="42" customHeight="1" hidden="1">
      <c r="A186" s="61"/>
      <c r="B186" s="50" t="s">
        <v>86</v>
      </c>
      <c r="C186" s="129" t="e">
        <f>SUM('68_02'!#REF!)</f>
        <v>#REF!</v>
      </c>
    </row>
    <row r="187" spans="1:3" ht="32.25" customHeight="1">
      <c r="A187" s="61"/>
      <c r="B187" s="104" t="s">
        <v>92</v>
      </c>
      <c r="C187" s="133" t="e">
        <f>SUM(C188:C191)</f>
        <v>#REF!</v>
      </c>
    </row>
    <row r="188" spans="1:3" ht="32.25" customHeight="1" hidden="1">
      <c r="A188" s="61"/>
      <c r="B188" s="134" t="s">
        <v>114</v>
      </c>
      <c r="C188" s="127" t="e">
        <f>SUM('68_02'!#REF!)</f>
        <v>#REF!</v>
      </c>
    </row>
    <row r="189" spans="1:3" ht="32.25" customHeight="1">
      <c r="A189" s="61"/>
      <c r="B189" s="61" t="s">
        <v>94</v>
      </c>
      <c r="C189" s="127" t="e">
        <f>SUM('68_02'!#REF!)</f>
        <v>#REF!</v>
      </c>
    </row>
    <row r="190" spans="1:3" ht="32.25" customHeight="1">
      <c r="A190" s="61"/>
      <c r="B190" s="100" t="s">
        <v>82</v>
      </c>
      <c r="C190" s="127" t="e">
        <f>SUM('68_02'!#REF!)</f>
        <v>#REF!</v>
      </c>
    </row>
    <row r="191" spans="1:3" ht="36" customHeight="1">
      <c r="A191" s="61"/>
      <c r="B191" s="61" t="s">
        <v>84</v>
      </c>
      <c r="C191" s="127" t="e">
        <f>SUM('68_02'!#REF!)</f>
        <v>#REF!</v>
      </c>
    </row>
    <row r="192" spans="1:3" s="38" customFormat="1" ht="63.75" customHeight="1">
      <c r="A192" s="118" t="s">
        <v>117</v>
      </c>
      <c r="B192" s="82" t="s">
        <v>118</v>
      </c>
      <c r="C192" s="136" t="e">
        <f>SUM(C193+C198)</f>
        <v>#REF!</v>
      </c>
    </row>
    <row r="193" spans="1:3" s="38" customFormat="1" ht="33" customHeight="1">
      <c r="A193" s="104"/>
      <c r="B193" s="73" t="s">
        <v>13</v>
      </c>
      <c r="C193" s="128" t="e">
        <f>SUM(C194:C197)</f>
        <v>#REF!</v>
      </c>
    </row>
    <row r="194" spans="1:3" ht="33" customHeight="1">
      <c r="A194" s="61"/>
      <c r="B194" s="61" t="s">
        <v>67</v>
      </c>
      <c r="C194" s="65" t="e">
        <f>SUM(#REF!)</f>
        <v>#REF!</v>
      </c>
    </row>
    <row r="195" spans="1:3" ht="33" customHeight="1">
      <c r="A195" s="61"/>
      <c r="B195" s="61" t="s">
        <v>79</v>
      </c>
      <c r="C195" s="65" t="e">
        <f>SUM(#REF!)</f>
        <v>#REF!</v>
      </c>
    </row>
    <row r="196" spans="1:3" ht="33" customHeight="1">
      <c r="A196" s="61"/>
      <c r="B196" s="122" t="s">
        <v>119</v>
      </c>
      <c r="C196" s="65" t="e">
        <f>SUM(#REF!)</f>
        <v>#REF!</v>
      </c>
    </row>
    <row r="197" spans="1:3" ht="42" customHeight="1" hidden="1">
      <c r="A197" s="61"/>
      <c r="B197" s="137" t="s">
        <v>86</v>
      </c>
      <c r="C197" s="65" t="e">
        <f>SUM(#REF!)</f>
        <v>#REF!</v>
      </c>
    </row>
    <row r="198" spans="1:3" ht="33" customHeight="1">
      <c r="A198" s="61"/>
      <c r="B198" s="104" t="s">
        <v>92</v>
      </c>
      <c r="C198" s="120" t="e">
        <f>SUM(C199:C205)</f>
        <v>#REF!</v>
      </c>
    </row>
    <row r="199" spans="1:3" ht="42" customHeight="1" hidden="1">
      <c r="A199" s="61"/>
      <c r="B199" s="61" t="s">
        <v>79</v>
      </c>
      <c r="C199" s="65" t="e">
        <f>SUM(#REF!)</f>
        <v>#REF!</v>
      </c>
    </row>
    <row r="200" spans="1:3" ht="42" customHeight="1">
      <c r="A200" s="61"/>
      <c r="B200" s="132" t="s">
        <v>93</v>
      </c>
      <c r="C200" s="65" t="e">
        <f>SUM(#REF!)</f>
        <v>#REF!</v>
      </c>
    </row>
    <row r="201" spans="1:3" ht="63" customHeight="1">
      <c r="A201" s="61"/>
      <c r="B201" s="100" t="s">
        <v>94</v>
      </c>
      <c r="C201" s="65" t="e">
        <f>SUM(#REF!)</f>
        <v>#REF!</v>
      </c>
    </row>
    <row r="202" spans="1:3" ht="63" customHeight="1">
      <c r="A202" s="61"/>
      <c r="B202" s="100" t="s">
        <v>82</v>
      </c>
      <c r="C202" s="65" t="e">
        <f>SUM(#REF!)</f>
        <v>#REF!</v>
      </c>
    </row>
    <row r="203" spans="1:3" ht="63" customHeight="1">
      <c r="A203" s="61"/>
      <c r="B203" s="100" t="s">
        <v>83</v>
      </c>
      <c r="C203" s="65" t="e">
        <f>SUM(#REF!)</f>
        <v>#REF!</v>
      </c>
    </row>
    <row r="204" spans="1:3" ht="33" customHeight="1">
      <c r="A204" s="61"/>
      <c r="B204" s="61" t="s">
        <v>84</v>
      </c>
      <c r="C204" s="65" t="e">
        <f>SUM(#REF!)</f>
        <v>#REF!</v>
      </c>
    </row>
    <row r="205" spans="1:3" ht="48" customHeight="1" hidden="1">
      <c r="A205" s="61"/>
      <c r="B205" s="138" t="s">
        <v>91</v>
      </c>
      <c r="C205" s="65" t="e">
        <f>SUM(#REF!)</f>
        <v>#REF!</v>
      </c>
    </row>
    <row r="206" spans="1:3" ht="39.75" customHeight="1">
      <c r="A206" s="139" t="s">
        <v>120</v>
      </c>
      <c r="B206" s="32" t="s">
        <v>121</v>
      </c>
      <c r="C206" s="44" t="e">
        <f>SUM(C207+C212)</f>
        <v>#REF!</v>
      </c>
    </row>
    <row r="207" spans="1:3" ht="37.5" customHeight="1">
      <c r="A207" s="139"/>
      <c r="B207" s="73" t="s">
        <v>13</v>
      </c>
      <c r="C207" s="112" t="e">
        <f>SUM(C208:C211)</f>
        <v>#REF!</v>
      </c>
    </row>
    <row r="208" spans="1:3" ht="37.5" customHeight="1">
      <c r="A208" s="61"/>
      <c r="B208" s="61" t="s">
        <v>67</v>
      </c>
      <c r="C208" s="65" t="e">
        <f>SUM(#REF!)</f>
        <v>#REF!</v>
      </c>
    </row>
    <row r="209" spans="1:3" ht="37.5" customHeight="1" hidden="1">
      <c r="A209" s="61"/>
      <c r="B209" s="61" t="s">
        <v>79</v>
      </c>
      <c r="C209" s="65" t="e">
        <f>SUM(#REF!)</f>
        <v>#REF!</v>
      </c>
    </row>
    <row r="210" spans="1:3" ht="37.5" customHeight="1">
      <c r="A210" s="61"/>
      <c r="B210" s="122" t="s">
        <v>119</v>
      </c>
      <c r="C210" s="129" t="e">
        <f>SUM(#REF!)</f>
        <v>#REF!</v>
      </c>
    </row>
    <row r="211" spans="1:3" ht="42" customHeight="1" hidden="1">
      <c r="A211" s="61"/>
      <c r="B211" s="50" t="s">
        <v>86</v>
      </c>
      <c r="C211" s="129" t="e">
        <f>SUM(#REF!)</f>
        <v>#REF!</v>
      </c>
    </row>
    <row r="212" spans="1:3" ht="37.5" customHeight="1">
      <c r="A212" s="61"/>
      <c r="B212" s="104" t="s">
        <v>92</v>
      </c>
      <c r="C212" s="105" t="e">
        <f>SUM(C213+C214+C215)</f>
        <v>#REF!</v>
      </c>
    </row>
    <row r="213" spans="1:3" ht="42" customHeight="1">
      <c r="A213" s="61"/>
      <c r="B213" s="100" t="s">
        <v>82</v>
      </c>
      <c r="C213" s="135" t="e">
        <f>SUM(#REF!)</f>
        <v>#REF!</v>
      </c>
    </row>
    <row r="214" spans="1:3" ht="37.5" customHeight="1">
      <c r="A214" s="61"/>
      <c r="B214" s="61" t="s">
        <v>84</v>
      </c>
      <c r="C214" s="65" t="e">
        <f>SUM(#REF!)</f>
        <v>#REF!</v>
      </c>
    </row>
    <row r="215" spans="1:3" ht="42" customHeight="1" hidden="1">
      <c r="A215" s="61"/>
      <c r="B215" s="50" t="s">
        <v>86</v>
      </c>
      <c r="C215" s="135" t="e">
        <f>SUM(#REF!)</f>
        <v>#REF!</v>
      </c>
    </row>
    <row r="216" spans="1:3" ht="76.5" customHeight="1">
      <c r="A216" s="139" t="s">
        <v>122</v>
      </c>
      <c r="B216" s="32" t="s">
        <v>123</v>
      </c>
      <c r="C216" s="44" t="e">
        <f>SUM(C217+C220)</f>
        <v>#REF!</v>
      </c>
    </row>
    <row r="217" spans="1:3" ht="34.5" customHeight="1">
      <c r="A217" s="139"/>
      <c r="B217" s="140" t="s">
        <v>124</v>
      </c>
      <c r="C217" s="44" t="e">
        <f>SUM(C218+C219)</f>
        <v>#REF!</v>
      </c>
    </row>
    <row r="218" spans="1:3" ht="42" customHeight="1" hidden="1">
      <c r="A218" s="139"/>
      <c r="B218" s="61" t="s">
        <v>67</v>
      </c>
      <c r="C218" s="113" t="e">
        <f>SUM(#REF!)</f>
        <v>#REF!</v>
      </c>
    </row>
    <row r="219" spans="1:3" ht="42" customHeight="1">
      <c r="A219" s="139"/>
      <c r="B219" s="103" t="s">
        <v>113</v>
      </c>
      <c r="C219" s="113" t="e">
        <f>#REF!</f>
        <v>#REF!</v>
      </c>
    </row>
    <row r="220" spans="1:3" ht="43.5" customHeight="1">
      <c r="A220" s="139"/>
      <c r="B220" s="104" t="s">
        <v>92</v>
      </c>
      <c r="C220" s="112" t="e">
        <f>SUM(C221+C222+C223+C224)</f>
        <v>#REF!</v>
      </c>
    </row>
    <row r="221" spans="1:3" ht="45" customHeight="1" hidden="1">
      <c r="A221" s="61"/>
      <c r="B221" s="103" t="s">
        <v>93</v>
      </c>
      <c r="C221" s="127" t="e">
        <f>#REF!</f>
        <v>#REF!</v>
      </c>
    </row>
    <row r="222" spans="1:3" ht="45" customHeight="1" hidden="1">
      <c r="A222" s="61"/>
      <c r="B222" s="100" t="s">
        <v>94</v>
      </c>
      <c r="C222" s="127" t="e">
        <f>SUM(#REF!)</f>
        <v>#REF!</v>
      </c>
    </row>
    <row r="223" spans="1:3" ht="42" customHeight="1" hidden="1">
      <c r="A223" s="61"/>
      <c r="B223" s="61" t="s">
        <v>84</v>
      </c>
      <c r="C223" s="127" t="e">
        <f>SUM(#REF!)</f>
        <v>#REF!</v>
      </c>
    </row>
    <row r="224" spans="1:3" ht="42" customHeight="1" hidden="1">
      <c r="A224" s="61"/>
      <c r="B224" s="61" t="s">
        <v>86</v>
      </c>
      <c r="C224" s="127" t="e">
        <f>SUM(#REF!)</f>
        <v>#REF!</v>
      </c>
    </row>
    <row r="225" spans="1:3" ht="39.75" customHeight="1">
      <c r="A225" s="139" t="s">
        <v>125</v>
      </c>
      <c r="B225" s="118" t="s">
        <v>126</v>
      </c>
      <c r="C225" s="33" t="e">
        <f>SUM(C226+C229)</f>
        <v>#REF!</v>
      </c>
    </row>
    <row r="226" spans="1:3" ht="37.5" customHeight="1">
      <c r="A226" s="139"/>
      <c r="B226" s="73" t="s">
        <v>13</v>
      </c>
      <c r="C226" s="141" t="e">
        <f>SUM(C227+C228)</f>
        <v>#REF!</v>
      </c>
    </row>
    <row r="227" spans="1:3" ht="42" customHeight="1" hidden="1">
      <c r="A227" s="139"/>
      <c r="B227" s="61" t="s">
        <v>67</v>
      </c>
      <c r="C227" s="142" t="e">
        <f>SUM(#REF!)</f>
        <v>#REF!</v>
      </c>
    </row>
    <row r="228" spans="1:3" ht="66" customHeight="1">
      <c r="A228" s="61"/>
      <c r="B228" s="122" t="s">
        <v>127</v>
      </c>
      <c r="C228" s="113" t="e">
        <f>SUM(#REF!)</f>
        <v>#REF!</v>
      </c>
    </row>
    <row r="229" spans="1:3" ht="42" customHeight="1">
      <c r="A229" s="61"/>
      <c r="B229" s="104" t="s">
        <v>92</v>
      </c>
      <c r="C229" s="133" t="e">
        <f>SUM(C231+C230)</f>
        <v>#REF!</v>
      </c>
    </row>
    <row r="230" spans="1:3" ht="42" customHeight="1">
      <c r="A230" s="61"/>
      <c r="B230" s="132" t="s">
        <v>93</v>
      </c>
      <c r="C230" s="65" t="e">
        <f>SUM(#REF!)</f>
        <v>#REF!</v>
      </c>
    </row>
    <row r="231" spans="1:3" ht="42" customHeight="1">
      <c r="A231" s="61"/>
      <c r="B231" s="61" t="s">
        <v>84</v>
      </c>
      <c r="C231" s="65" t="e">
        <f>SUM(#REF!)</f>
        <v>#REF!</v>
      </c>
    </row>
    <row r="232" spans="1:3" ht="66" customHeight="1" hidden="1">
      <c r="A232" s="143" t="s">
        <v>128</v>
      </c>
      <c r="B232" s="144" t="s">
        <v>129</v>
      </c>
      <c r="C232" s="145">
        <f>SUM(C233+C235)</f>
        <v>0</v>
      </c>
    </row>
    <row r="233" spans="1:3" ht="42" customHeight="1" hidden="1">
      <c r="A233" s="61"/>
      <c r="B233" s="73" t="s">
        <v>13</v>
      </c>
      <c r="C233" s="105">
        <f>SUM(C234)</f>
        <v>0</v>
      </c>
    </row>
    <row r="234" spans="1:3" ht="31.5" customHeight="1" hidden="1">
      <c r="A234" s="61"/>
      <c r="B234" s="61" t="s">
        <v>67</v>
      </c>
      <c r="C234" s="135">
        <f>'83_02'!F19</f>
        <v>0</v>
      </c>
    </row>
    <row r="235" spans="1:3" ht="30" customHeight="1" hidden="1">
      <c r="A235" s="61"/>
      <c r="B235" s="104" t="s">
        <v>92</v>
      </c>
      <c r="C235" s="105">
        <f>SUM(C236)</f>
        <v>0</v>
      </c>
    </row>
    <row r="236" spans="1:3" ht="37.5" customHeight="1" hidden="1">
      <c r="A236" s="61"/>
      <c r="B236" s="61" t="s">
        <v>84</v>
      </c>
      <c r="C236" s="135">
        <f>'83_02'!F21</f>
        <v>0</v>
      </c>
    </row>
    <row r="237" spans="1:3" s="38" customFormat="1" ht="39.75" customHeight="1">
      <c r="A237" s="118" t="s">
        <v>130</v>
      </c>
      <c r="B237" s="32" t="s">
        <v>131</v>
      </c>
      <c r="C237" s="46" t="e">
        <f>SUM(C238+C243)</f>
        <v>#REF!</v>
      </c>
    </row>
    <row r="238" spans="1:3" s="38" customFormat="1" ht="38.25" customHeight="1">
      <c r="A238" s="104"/>
      <c r="B238" s="73" t="s">
        <v>13</v>
      </c>
      <c r="C238" s="45" t="e">
        <f>SUM(C239:C242)</f>
        <v>#REF!</v>
      </c>
    </row>
    <row r="239" spans="1:3" ht="39.75" customHeight="1">
      <c r="A239" s="61"/>
      <c r="B239" s="61" t="s">
        <v>67</v>
      </c>
      <c r="C239" s="65" t="e">
        <f>SUM(#REF!)</f>
        <v>#REF!</v>
      </c>
    </row>
    <row r="240" spans="1:3" ht="71.25" customHeight="1">
      <c r="A240" s="61"/>
      <c r="B240" s="122" t="s">
        <v>132</v>
      </c>
      <c r="C240" s="129" t="e">
        <f>SUM(#REF!)</f>
        <v>#REF!</v>
      </c>
    </row>
    <row r="241" spans="1:3" ht="45.75" customHeight="1">
      <c r="A241" s="61"/>
      <c r="B241" s="103" t="s">
        <v>133</v>
      </c>
      <c r="C241" s="127" t="e">
        <f>SUM(#REF!)</f>
        <v>#REF!</v>
      </c>
    </row>
    <row r="242" spans="1:3" ht="59.25" customHeight="1" hidden="1">
      <c r="A242" s="61"/>
      <c r="B242" s="122" t="s">
        <v>86</v>
      </c>
      <c r="C242" s="127" t="e">
        <f>SUM(#REF!)</f>
        <v>#REF!</v>
      </c>
    </row>
    <row r="243" spans="1:3" ht="38.25" customHeight="1">
      <c r="A243" s="61"/>
      <c r="B243" s="104" t="s">
        <v>92</v>
      </c>
      <c r="C243" s="133" t="e">
        <f>SUM(C244:C248)</f>
        <v>#REF!</v>
      </c>
    </row>
    <row r="244" spans="1:3" ht="38.25" customHeight="1">
      <c r="A244" s="61"/>
      <c r="B244" s="100" t="s">
        <v>82</v>
      </c>
      <c r="C244" s="127" t="e">
        <f>SUM(#REF!)</f>
        <v>#REF!</v>
      </c>
    </row>
    <row r="245" spans="1:3" ht="38.25" customHeight="1">
      <c r="A245" s="61"/>
      <c r="B245" s="100" t="s">
        <v>134</v>
      </c>
      <c r="C245" s="65" t="e">
        <f>SUM(#REF!)</f>
        <v>#REF!</v>
      </c>
    </row>
    <row r="246" spans="1:3" ht="71.25" customHeight="1">
      <c r="A246" s="61"/>
      <c r="B246" s="100" t="s">
        <v>94</v>
      </c>
      <c r="C246" s="127" t="e">
        <f>SUM(#REF!)</f>
        <v>#REF!</v>
      </c>
    </row>
    <row r="247" spans="1:3" ht="41.25" customHeight="1">
      <c r="A247" s="61"/>
      <c r="B247" s="61" t="s">
        <v>84</v>
      </c>
      <c r="C247" s="65" t="e">
        <f>SUM(#REF!)</f>
        <v>#REF!</v>
      </c>
    </row>
    <row r="248" spans="1:3" ht="42" customHeight="1" hidden="1">
      <c r="A248" s="61"/>
      <c r="B248" s="137" t="s">
        <v>86</v>
      </c>
      <c r="C248" s="65" t="e">
        <f>SUM(#REF!)</f>
        <v>#REF!</v>
      </c>
    </row>
    <row r="249" spans="1:3" ht="37.5" customHeight="1">
      <c r="A249" s="146"/>
      <c r="B249" s="146"/>
      <c r="C249" s="147"/>
    </row>
    <row r="250" spans="2:3" ht="36.75" customHeight="1">
      <c r="B250" s="10"/>
      <c r="C250" s="4"/>
    </row>
    <row r="251" spans="2:3" ht="33.75">
      <c r="B251" s="148" t="s">
        <v>135</v>
      </c>
      <c r="C251" s="149" t="e">
        <f>SUM(C24-C75)</f>
        <v>#REF!</v>
      </c>
    </row>
    <row r="252" spans="1:4" s="152" customFormat="1" ht="33">
      <c r="A252" s="4"/>
      <c r="B252" s="150" t="s">
        <v>136</v>
      </c>
      <c r="C252" s="151" t="e">
        <f>SUM(C25-C76)</f>
        <v>#REF!</v>
      </c>
      <c r="D252" s="4"/>
    </row>
    <row r="253" spans="1:4" s="152" customFormat="1" ht="33">
      <c r="A253" s="4"/>
      <c r="B253" s="150" t="s">
        <v>137</v>
      </c>
      <c r="C253" s="151" t="e">
        <f>SUM(C61-C89)</f>
        <v>#REF!</v>
      </c>
      <c r="D253" s="4"/>
    </row>
    <row r="254" spans="1:2" ht="33">
      <c r="A254" s="152"/>
      <c r="B254" s="4"/>
    </row>
    <row r="255" spans="1:2" ht="33">
      <c r="A255" s="4"/>
      <c r="B255" s="4"/>
    </row>
    <row r="256" spans="1:2" ht="33">
      <c r="A256" s="4"/>
      <c r="B256" s="4"/>
    </row>
    <row r="257" spans="1:4" ht="27" customHeight="1">
      <c r="A257" s="4"/>
      <c r="B257" s="239" t="s">
        <v>138</v>
      </c>
      <c r="C257" s="239"/>
      <c r="D257" s="239"/>
    </row>
    <row r="258" spans="1:4" ht="27" customHeight="1">
      <c r="A258" s="4"/>
      <c r="B258" s="244" t="s">
        <v>139</v>
      </c>
      <c r="C258" s="244"/>
      <c r="D258" s="244"/>
    </row>
    <row r="259" spans="1:4" s="9" customFormat="1" ht="33.75" hidden="1">
      <c r="A259" s="246" t="s">
        <v>140</v>
      </c>
      <c r="B259" s="246"/>
      <c r="C259" s="246"/>
      <c r="D259" s="4"/>
    </row>
    <row r="260" spans="1:4" s="153" customFormat="1" ht="33" hidden="1">
      <c r="A260" s="244" t="s">
        <v>141</v>
      </c>
      <c r="B260" s="244"/>
      <c r="C260" s="244"/>
      <c r="D260" s="4"/>
    </row>
    <row r="261" spans="1:2" ht="33" hidden="1">
      <c r="A261" s="247" t="s">
        <v>142</v>
      </c>
      <c r="B261" s="247"/>
    </row>
    <row r="262" spans="1:2" ht="33" hidden="1">
      <c r="A262" s="248" t="s">
        <v>143</v>
      </c>
      <c r="B262" s="248"/>
    </row>
    <row r="263" spans="1:3" ht="33.75" hidden="1">
      <c r="A263" s="240" t="s">
        <v>144</v>
      </c>
      <c r="B263" s="240"/>
      <c r="C263" s="240"/>
    </row>
    <row r="264" spans="1:3" ht="33" hidden="1">
      <c r="A264" s="245" t="s">
        <v>145</v>
      </c>
      <c r="B264" s="245"/>
      <c r="C264" s="245"/>
    </row>
    <row r="268" spans="1:4" s="154" customFormat="1" ht="33">
      <c r="A268" s="4"/>
      <c r="B268" s="4"/>
      <c r="C268" s="3"/>
      <c r="D268" s="4"/>
    </row>
  </sheetData>
  <sheetProtection selectLockedCells="1" selectUnlockedCells="1"/>
  <mergeCells count="14">
    <mergeCell ref="A263:C263"/>
    <mergeCell ref="A264:C264"/>
    <mergeCell ref="A259:C259"/>
    <mergeCell ref="A260:C260"/>
    <mergeCell ref="A261:B261"/>
    <mergeCell ref="A262:B262"/>
    <mergeCell ref="B21:B22"/>
    <mergeCell ref="C21:C22"/>
    <mergeCell ref="B257:D257"/>
    <mergeCell ref="B258:D258"/>
    <mergeCell ref="A10:C10"/>
    <mergeCell ref="A11:C11"/>
    <mergeCell ref="A12:C12"/>
    <mergeCell ref="A13:C13"/>
  </mergeCells>
  <printOptions horizontalCentered="1"/>
  <pageMargins left="0" right="0" top="0.19652777777777777" bottom="0.19652777777777777" header="0.5118055555555555" footer="0.11805555555555555"/>
  <pageSetup horizontalDpi="300" verticalDpi="300" orientation="portrait" paperSize="9" scale="20"/>
  <headerFooter alignWithMargins="0">
    <oddFooter>&amp;CPagina &amp;P&amp;RFP-01-01, ver 1</oddFooter>
  </headerFooter>
  <rowBreaks count="2" manualBreakCount="2">
    <brk id="74" max="255" man="1"/>
    <brk id="1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zoomScale="50" zoomScaleNormal="50" zoomScaleSheetLayoutView="50" workbookViewId="0" topLeftCell="A1">
      <selection activeCell="A1" sqref="A1"/>
    </sheetView>
  </sheetViews>
  <sheetFormatPr defaultColWidth="9.140625" defaultRowHeight="12.75"/>
  <cols>
    <col min="1" max="1" width="4.57421875" style="172" customWidth="1"/>
    <col min="2" max="2" width="80.8515625" style="172" customWidth="1"/>
    <col min="3" max="3" width="26.00390625" style="172" customWidth="1"/>
    <col min="4" max="5" width="24.8515625" style="172" customWidth="1"/>
    <col min="6" max="6" width="28.00390625" style="172" customWidth="1"/>
    <col min="7" max="7" width="31.7109375" style="172" customWidth="1"/>
    <col min="8" max="8" width="24.57421875" style="172" customWidth="1"/>
    <col min="9" max="9" width="25.28125" style="172" customWidth="1"/>
    <col min="10" max="10" width="23.140625" style="172" customWidth="1"/>
    <col min="11" max="16384" width="9.140625" style="172" customWidth="1"/>
  </cols>
  <sheetData>
    <row r="1" spans="2:7" ht="20.25">
      <c r="B1" s="173"/>
      <c r="C1" s="173"/>
      <c r="D1" s="173"/>
      <c r="E1" s="173"/>
      <c r="F1" s="174"/>
      <c r="G1" s="174"/>
    </row>
    <row r="2" spans="2:6" ht="20.25" customHeight="1">
      <c r="B2" s="173"/>
      <c r="C2" s="173"/>
      <c r="D2" s="173"/>
      <c r="E2" s="173"/>
      <c r="F2" s="174"/>
    </row>
    <row r="3" spans="2:5" ht="20.25">
      <c r="B3" s="175"/>
      <c r="C3" s="175"/>
      <c r="D3" s="175"/>
      <c r="E3" s="175"/>
    </row>
    <row r="4" spans="2:5" ht="20.25">
      <c r="B4" s="175"/>
      <c r="C4" s="175"/>
      <c r="D4" s="175"/>
      <c r="E4" s="175"/>
    </row>
    <row r="5" spans="2:5" ht="20.25">
      <c r="B5" s="175"/>
      <c r="C5" s="175"/>
      <c r="D5" s="175"/>
      <c r="E5" s="175"/>
    </row>
    <row r="6" spans="1:10" ht="23.25">
      <c r="A6" s="249" t="s">
        <v>2</v>
      </c>
      <c r="B6" s="249"/>
      <c r="C6" s="249"/>
      <c r="D6" s="249"/>
      <c r="E6" s="249"/>
      <c r="F6" s="249"/>
      <c r="G6" s="249"/>
      <c r="H6" s="249"/>
      <c r="I6" s="249"/>
      <c r="J6" s="249"/>
    </row>
    <row r="7" spans="1:7" s="178" customFormat="1" ht="12.75" customHeight="1" hidden="1">
      <c r="A7" s="177"/>
      <c r="B7" s="176" t="s">
        <v>3</v>
      </c>
      <c r="C7" s="176"/>
      <c r="D7" s="176"/>
      <c r="E7" s="176"/>
      <c r="F7" s="176"/>
      <c r="G7" s="176"/>
    </row>
    <row r="8" spans="1:10" s="178" customFormat="1" ht="20.25">
      <c r="A8" s="250" t="s">
        <v>4</v>
      </c>
      <c r="B8" s="250"/>
      <c r="C8" s="250"/>
      <c r="D8" s="250"/>
      <c r="E8" s="250"/>
      <c r="F8" s="250"/>
      <c r="G8" s="250"/>
      <c r="H8" s="250"/>
      <c r="I8" s="250"/>
      <c r="J8" s="250"/>
    </row>
    <row r="9" spans="1:34" s="178" customFormat="1" ht="23.25">
      <c r="A9" s="250" t="s">
        <v>148</v>
      </c>
      <c r="B9" s="250"/>
      <c r="C9" s="250"/>
      <c r="D9" s="250"/>
      <c r="E9" s="250"/>
      <c r="F9" s="250"/>
      <c r="G9" s="250"/>
      <c r="H9" s="250"/>
      <c r="I9" s="250"/>
      <c r="J9" s="250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</row>
    <row r="10" spans="1:10" s="178" customFormat="1" ht="20.25">
      <c r="A10" s="250" t="s">
        <v>149</v>
      </c>
      <c r="B10" s="250"/>
      <c r="C10" s="250"/>
      <c r="D10" s="250"/>
      <c r="E10" s="250"/>
      <c r="F10" s="250"/>
      <c r="G10" s="250"/>
      <c r="H10" s="250"/>
      <c r="I10" s="250"/>
      <c r="J10" s="250"/>
    </row>
    <row r="11" spans="2:6" s="178" customFormat="1" ht="20.25">
      <c r="B11" s="173"/>
      <c r="C11" s="173"/>
      <c r="D11" s="173"/>
      <c r="E11" s="173"/>
      <c r="F11" s="177"/>
    </row>
    <row r="12" spans="2:6" s="178" customFormat="1" ht="20.25">
      <c r="B12" s="173"/>
      <c r="C12" s="173"/>
      <c r="D12" s="173"/>
      <c r="E12" s="173"/>
      <c r="F12" s="177"/>
    </row>
    <row r="13" spans="2:5" ht="20.25">
      <c r="B13" s="175"/>
      <c r="C13" s="175"/>
      <c r="D13" s="175"/>
      <c r="E13" s="175"/>
    </row>
    <row r="14" spans="2:10" ht="20.25">
      <c r="B14" s="180"/>
      <c r="C14" s="180"/>
      <c r="D14" s="180"/>
      <c r="E14" s="180"/>
      <c r="F14" s="181"/>
      <c r="J14" s="174" t="s">
        <v>7</v>
      </c>
    </row>
    <row r="15" spans="2:10" s="182" customFormat="1" ht="25.5" customHeight="1">
      <c r="B15" s="251" t="s">
        <v>9</v>
      </c>
      <c r="C15" s="252" t="s">
        <v>150</v>
      </c>
      <c r="D15" s="252" t="s">
        <v>151</v>
      </c>
      <c r="E15" s="253" t="s">
        <v>152</v>
      </c>
      <c r="F15" s="253" t="s">
        <v>153</v>
      </c>
      <c r="G15" s="184" t="s">
        <v>146</v>
      </c>
      <c r="H15" s="253" t="s">
        <v>154</v>
      </c>
      <c r="I15" s="253" t="s">
        <v>155</v>
      </c>
      <c r="J15" s="253" t="s">
        <v>156</v>
      </c>
    </row>
    <row r="16" spans="2:10" s="182" customFormat="1" ht="53.25" customHeight="1">
      <c r="B16" s="251"/>
      <c r="C16" s="252"/>
      <c r="D16" s="252"/>
      <c r="E16" s="253"/>
      <c r="F16" s="253"/>
      <c r="G16" s="185" t="s">
        <v>157</v>
      </c>
      <c r="H16" s="253"/>
      <c r="I16" s="253"/>
      <c r="J16" s="253"/>
    </row>
    <row r="17" spans="2:10" s="182" customFormat="1" ht="25.5" customHeight="1">
      <c r="B17" s="183">
        <v>1</v>
      </c>
      <c r="C17" s="183">
        <v>2</v>
      </c>
      <c r="D17" s="183">
        <v>3</v>
      </c>
      <c r="E17" s="183"/>
      <c r="F17" s="183">
        <v>4</v>
      </c>
      <c r="G17" s="183">
        <v>5</v>
      </c>
      <c r="H17" s="183">
        <v>6</v>
      </c>
      <c r="I17" s="183">
        <v>7</v>
      </c>
      <c r="J17" s="183">
        <v>8</v>
      </c>
    </row>
    <row r="18" spans="2:10" s="178" customFormat="1" ht="30.75" customHeight="1">
      <c r="B18" s="186" t="s">
        <v>147</v>
      </c>
      <c r="C18" s="187">
        <f>SUM(C20)</f>
        <v>0</v>
      </c>
      <c r="D18" s="187">
        <f>SUM(D20)</f>
        <v>0</v>
      </c>
      <c r="E18" s="187">
        <f>SUM(E20)</f>
        <v>0</v>
      </c>
      <c r="F18" s="187">
        <f>SUM(F20)</f>
        <v>0</v>
      </c>
      <c r="G18" s="188">
        <f>SUM(G20)</f>
        <v>0</v>
      </c>
      <c r="H18" s="188">
        <f>SUM(H19)</f>
        <v>0</v>
      </c>
      <c r="I18" s="188">
        <f>SUM(I19)</f>
        <v>0</v>
      </c>
      <c r="J18" s="188">
        <f>SUM(J19)</f>
        <v>0</v>
      </c>
    </row>
    <row r="19" spans="2:10" s="178" customFormat="1" ht="27" customHeight="1">
      <c r="B19" s="189" t="s">
        <v>158</v>
      </c>
      <c r="C19" s="190">
        <f>SUM(C20)</f>
        <v>0</v>
      </c>
      <c r="D19" s="190">
        <f>SUM(D20)</f>
        <v>0</v>
      </c>
      <c r="E19" s="190">
        <f>SUM(E20)</f>
        <v>0</v>
      </c>
      <c r="F19" s="190">
        <f>SUM(F20)</f>
        <v>0</v>
      </c>
      <c r="G19" s="191">
        <f>SUM(G20)</f>
        <v>0</v>
      </c>
      <c r="H19" s="191">
        <f>SUM(H20+H24+H27)</f>
        <v>0</v>
      </c>
      <c r="I19" s="191">
        <f>SUM(I20+I24+I27)</f>
        <v>0</v>
      </c>
      <c r="J19" s="191">
        <f>SUM(J20+J24+J27)</f>
        <v>0</v>
      </c>
    </row>
    <row r="20" spans="2:10" ht="32.25" customHeight="1">
      <c r="B20" s="192" t="s">
        <v>70</v>
      </c>
      <c r="C20" s="193">
        <v>0</v>
      </c>
      <c r="D20" s="193">
        <v>0</v>
      </c>
      <c r="E20" s="193">
        <v>0</v>
      </c>
      <c r="F20" s="194">
        <v>0</v>
      </c>
      <c r="G20" s="195">
        <v>0</v>
      </c>
      <c r="H20" s="196">
        <f>SUM(H21+H22+H23)</f>
        <v>0</v>
      </c>
      <c r="I20" s="196">
        <f>SUM(I21+I22+I23)</f>
        <v>0</v>
      </c>
      <c r="J20" s="196">
        <f>SUM(J21+J22+J23)</f>
        <v>0</v>
      </c>
    </row>
    <row r="21" spans="2:5" ht="26.25" customHeight="1">
      <c r="B21" s="197"/>
      <c r="C21" s="197"/>
      <c r="D21" s="197"/>
      <c r="E21" s="198"/>
    </row>
    <row r="22" spans="2:5" ht="28.5" customHeight="1">
      <c r="B22" s="198"/>
      <c r="C22" s="198"/>
      <c r="D22" s="198"/>
      <c r="E22" s="198"/>
    </row>
    <row r="33" ht="18">
      <c r="F33" s="199"/>
    </row>
  </sheetData>
  <sheetProtection selectLockedCells="1" selectUnlockedCells="1"/>
  <mergeCells count="12">
    <mergeCell ref="F15:F16"/>
    <mergeCell ref="H15:H16"/>
    <mergeCell ref="I15:I16"/>
    <mergeCell ref="J15:J16"/>
    <mergeCell ref="B15:B16"/>
    <mergeCell ref="C15:C16"/>
    <mergeCell ref="D15:D16"/>
    <mergeCell ref="E15:E16"/>
    <mergeCell ref="A6:J6"/>
    <mergeCell ref="A8:J8"/>
    <mergeCell ref="A9:J9"/>
    <mergeCell ref="A10:J10"/>
  </mergeCells>
  <printOptions/>
  <pageMargins left="0.9451388888888889" right="0.9451388888888889" top="0.5902777777777778" bottom="0.7875" header="0.5118055555555555" footer="0.5118055555555555"/>
  <pageSetup horizontalDpi="300" verticalDpi="300" orientation="landscape" paperSize="9" scale="43"/>
  <headerFooter alignWithMargins="0">
    <oddFooter>&amp;RFP-01-01, ver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36"/>
  <sheetViews>
    <sheetView tabSelected="1" zoomScale="60" zoomScaleNormal="60" zoomScaleSheetLayoutView="50" workbookViewId="0" topLeftCell="A1">
      <selection activeCell="L2" sqref="L2:R2"/>
    </sheetView>
  </sheetViews>
  <sheetFormatPr defaultColWidth="9.140625" defaultRowHeight="12.75"/>
  <cols>
    <col min="1" max="1" width="61.421875" style="206" customWidth="1"/>
    <col min="2" max="2" width="19.00390625" style="206" customWidth="1"/>
    <col min="3" max="3" width="13.57421875" style="206" customWidth="1"/>
    <col min="4" max="4" width="13.8515625" style="207" customWidth="1"/>
    <col min="5" max="5" width="9.421875" style="207" customWidth="1"/>
    <col min="6" max="6" width="16.421875" style="207" customWidth="1"/>
    <col min="7" max="7" width="18.140625" style="206" customWidth="1"/>
    <col min="8" max="8" width="9.140625" style="206" customWidth="1"/>
    <col min="9" max="9" width="18.140625" style="206" customWidth="1"/>
    <col min="10" max="10" width="14.28125" style="206" customWidth="1"/>
    <col min="11" max="11" width="10.421875" style="206" customWidth="1"/>
    <col min="12" max="12" width="16.7109375" style="206" customWidth="1"/>
    <col min="13" max="13" width="15.28125" style="207" customWidth="1"/>
    <col min="14" max="14" width="10.28125" style="207" customWidth="1"/>
    <col min="15" max="16" width="15.28125" style="207" customWidth="1"/>
    <col min="17" max="17" width="17.140625" style="206" customWidth="1"/>
    <col min="18" max="18" width="19.00390625" style="206" customWidth="1"/>
    <col min="19" max="254" width="9.140625" style="206" customWidth="1"/>
    <col min="255" max="16384" width="9.140625" style="208" customWidth="1"/>
  </cols>
  <sheetData>
    <row r="1" spans="1:13" ht="26.25">
      <c r="A1" s="205"/>
      <c r="M1" s="209" t="s">
        <v>214</v>
      </c>
    </row>
    <row r="2" spans="1:18" ht="26.25">
      <c r="A2" s="205" t="s">
        <v>193</v>
      </c>
      <c r="L2" s="263" t="s">
        <v>215</v>
      </c>
      <c r="M2" s="267"/>
      <c r="N2" s="267"/>
      <c r="O2" s="267"/>
      <c r="P2" s="267"/>
      <c r="Q2" s="267"/>
      <c r="R2" s="267"/>
    </row>
    <row r="3" ht="26.25">
      <c r="A3" s="205"/>
    </row>
    <row r="5" spans="1:18" ht="33" customHeight="1">
      <c r="A5" s="259" t="s">
        <v>200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</row>
    <row r="6" spans="1:18" ht="26.25">
      <c r="A6" s="263" t="s">
        <v>201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</row>
    <row r="7" spans="1:18" ht="26.25">
      <c r="A7" s="205"/>
      <c r="B7" s="205"/>
      <c r="C7" s="205"/>
      <c r="D7" s="209"/>
      <c r="E7" s="209"/>
      <c r="F7" s="209"/>
      <c r="G7" s="205"/>
      <c r="H7" s="205"/>
      <c r="I7" s="205"/>
      <c r="J7" s="205"/>
      <c r="K7" s="205"/>
      <c r="L7" s="205"/>
      <c r="M7" s="209"/>
      <c r="N7" s="209"/>
      <c r="O7" s="209"/>
      <c r="P7" s="209"/>
      <c r="Q7" s="205"/>
      <c r="R7" s="205"/>
    </row>
    <row r="8" spans="1:18" ht="26.25">
      <c r="A8" s="205"/>
      <c r="B8" s="205"/>
      <c r="C8" s="205"/>
      <c r="D8" s="209"/>
      <c r="E8" s="209"/>
      <c r="F8" s="209"/>
      <c r="G8" s="205"/>
      <c r="H8" s="205"/>
      <c r="I8" s="205"/>
      <c r="J8" s="205"/>
      <c r="K8" s="205"/>
      <c r="L8" s="205"/>
      <c r="M8" s="209"/>
      <c r="N8" s="209"/>
      <c r="O8" s="209"/>
      <c r="P8" s="209"/>
      <c r="Q8" s="205"/>
      <c r="R8" s="205"/>
    </row>
    <row r="9" spans="1:18" ht="26.25">
      <c r="A9" s="261" t="s">
        <v>186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</row>
    <row r="10" spans="1:18" ht="26.25">
      <c r="A10" s="205" t="s">
        <v>174</v>
      </c>
      <c r="R10" s="205" t="s">
        <v>7</v>
      </c>
    </row>
    <row r="11" spans="1:254" s="213" customFormat="1" ht="111.75" customHeight="1">
      <c r="A11" s="210" t="s">
        <v>175</v>
      </c>
      <c r="B11" s="210" t="s">
        <v>176</v>
      </c>
      <c r="C11" s="211" t="s">
        <v>177</v>
      </c>
      <c r="D11" s="212" t="s">
        <v>190</v>
      </c>
      <c r="E11" s="212" t="s">
        <v>202</v>
      </c>
      <c r="F11" s="224" t="s">
        <v>203</v>
      </c>
      <c r="G11" s="210" t="s">
        <v>192</v>
      </c>
      <c r="H11" s="212" t="s">
        <v>202</v>
      </c>
      <c r="I11" s="211" t="s">
        <v>204</v>
      </c>
      <c r="J11" s="210" t="s">
        <v>191</v>
      </c>
      <c r="K11" s="212" t="s">
        <v>202</v>
      </c>
      <c r="L11" s="211" t="s">
        <v>205</v>
      </c>
      <c r="M11" s="212" t="s">
        <v>189</v>
      </c>
      <c r="N11" s="212" t="s">
        <v>202</v>
      </c>
      <c r="O11" s="224" t="s">
        <v>206</v>
      </c>
      <c r="P11" s="211" t="s">
        <v>207</v>
      </c>
      <c r="Q11" s="211" t="s">
        <v>187</v>
      </c>
      <c r="R11" s="211" t="s">
        <v>188</v>
      </c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  <c r="IM11" s="205"/>
      <c r="IN11" s="205"/>
      <c r="IO11" s="205"/>
      <c r="IP11" s="205"/>
      <c r="IQ11" s="205"/>
      <c r="IR11" s="205"/>
      <c r="IS11" s="205"/>
      <c r="IT11" s="205"/>
    </row>
    <row r="12" spans="1:254" s="213" customFormat="1" ht="107.25" customHeight="1">
      <c r="A12" s="211" t="s">
        <v>178</v>
      </c>
      <c r="B12" s="221">
        <v>60</v>
      </c>
      <c r="C12" s="216">
        <v>3570</v>
      </c>
      <c r="D12" s="216">
        <v>292</v>
      </c>
      <c r="E12" s="216">
        <v>-10</v>
      </c>
      <c r="F12" s="216">
        <v>282</v>
      </c>
      <c r="G12" s="216">
        <v>65</v>
      </c>
      <c r="H12" s="216">
        <v>-30</v>
      </c>
      <c r="I12" s="216">
        <v>35</v>
      </c>
      <c r="J12" s="216">
        <v>2519</v>
      </c>
      <c r="K12" s="216">
        <v>-20</v>
      </c>
      <c r="L12" s="216">
        <v>2499</v>
      </c>
      <c r="M12" s="216">
        <v>694</v>
      </c>
      <c r="N12" s="216">
        <v>-10</v>
      </c>
      <c r="O12" s="216">
        <v>684</v>
      </c>
      <c r="P12" s="216">
        <v>3500</v>
      </c>
      <c r="Q12" s="216">
        <v>3098</v>
      </c>
      <c r="R12" s="216">
        <v>663</v>
      </c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  <c r="IM12" s="205"/>
      <c r="IN12" s="205"/>
      <c r="IO12" s="205"/>
      <c r="IP12" s="205"/>
      <c r="IQ12" s="205"/>
      <c r="IR12" s="205"/>
      <c r="IS12" s="205"/>
      <c r="IT12" s="205"/>
    </row>
    <row r="13" spans="1:18" ht="26.25">
      <c r="A13" s="215" t="s">
        <v>179</v>
      </c>
      <c r="B13" s="215" t="s">
        <v>180</v>
      </c>
      <c r="C13" s="214">
        <v>2942</v>
      </c>
      <c r="D13" s="214">
        <v>237</v>
      </c>
      <c r="E13" s="214"/>
      <c r="F13" s="214"/>
      <c r="G13" s="214">
        <v>30</v>
      </c>
      <c r="H13" s="214"/>
      <c r="I13" s="214"/>
      <c r="J13" s="214">
        <v>2100</v>
      </c>
      <c r="K13" s="214"/>
      <c r="L13" s="214"/>
      <c r="M13" s="214">
        <v>575</v>
      </c>
      <c r="N13" s="214"/>
      <c r="O13" s="214"/>
      <c r="P13" s="214">
        <v>2942</v>
      </c>
      <c r="Q13" s="214">
        <v>2603</v>
      </c>
      <c r="R13" s="214">
        <v>557</v>
      </c>
    </row>
    <row r="14" spans="1:18" ht="26.25" hidden="1">
      <c r="A14" s="215" t="s">
        <v>181</v>
      </c>
      <c r="B14" s="215" t="s">
        <v>182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</row>
    <row r="15" spans="1:18" ht="26.25">
      <c r="A15" s="215" t="s">
        <v>183</v>
      </c>
      <c r="B15" s="215" t="s">
        <v>184</v>
      </c>
      <c r="C15" s="214">
        <v>558</v>
      </c>
      <c r="D15" s="214">
        <v>45</v>
      </c>
      <c r="E15" s="214"/>
      <c r="F15" s="214"/>
      <c r="G15" s="214">
        <v>5</v>
      </c>
      <c r="H15" s="214"/>
      <c r="I15" s="214"/>
      <c r="J15" s="214">
        <v>399</v>
      </c>
      <c r="K15" s="214"/>
      <c r="L15" s="214"/>
      <c r="M15" s="214">
        <v>109</v>
      </c>
      <c r="N15" s="214"/>
      <c r="O15" s="214"/>
      <c r="P15" s="214">
        <v>558</v>
      </c>
      <c r="Q15" s="214">
        <v>495</v>
      </c>
      <c r="R15" s="214">
        <v>106</v>
      </c>
    </row>
    <row r="16" spans="1:18" ht="26.25">
      <c r="A16" s="215" t="s">
        <v>185</v>
      </c>
      <c r="B16" s="215"/>
      <c r="C16" s="214">
        <v>70</v>
      </c>
      <c r="D16" s="214">
        <v>10</v>
      </c>
      <c r="E16" s="214">
        <v>-10</v>
      </c>
      <c r="F16" s="214">
        <v>0</v>
      </c>
      <c r="G16" s="214">
        <v>30</v>
      </c>
      <c r="H16" s="214">
        <v>-30</v>
      </c>
      <c r="I16" s="214">
        <v>0</v>
      </c>
      <c r="J16" s="214">
        <v>20</v>
      </c>
      <c r="K16" s="214">
        <v>-20</v>
      </c>
      <c r="L16" s="214">
        <v>0</v>
      </c>
      <c r="M16" s="214">
        <v>10</v>
      </c>
      <c r="N16" s="214">
        <v>-10</v>
      </c>
      <c r="O16" s="214">
        <v>0</v>
      </c>
      <c r="P16" s="214">
        <v>0</v>
      </c>
      <c r="Q16" s="214">
        <v>0</v>
      </c>
      <c r="R16" s="214">
        <v>0</v>
      </c>
    </row>
    <row r="17" spans="1:254" s="213" customFormat="1" ht="26.25">
      <c r="A17" s="210" t="s">
        <v>195</v>
      </c>
      <c r="B17" s="210"/>
      <c r="C17" s="216">
        <v>3570</v>
      </c>
      <c r="D17" s="216">
        <v>292</v>
      </c>
      <c r="E17" s="216"/>
      <c r="F17" s="216"/>
      <c r="G17" s="216">
        <v>65</v>
      </c>
      <c r="H17" s="216"/>
      <c r="I17" s="216"/>
      <c r="J17" s="216">
        <v>2519</v>
      </c>
      <c r="K17" s="216"/>
      <c r="L17" s="216"/>
      <c r="M17" s="216">
        <v>694</v>
      </c>
      <c r="N17" s="216"/>
      <c r="O17" s="216"/>
      <c r="P17" s="216">
        <v>3500</v>
      </c>
      <c r="Q17" s="216">
        <v>3098</v>
      </c>
      <c r="R17" s="216">
        <v>663</v>
      </c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  <c r="FZ17" s="205"/>
      <c r="GA17" s="205"/>
      <c r="GB17" s="205"/>
      <c r="GC17" s="205"/>
      <c r="GD17" s="205"/>
      <c r="GE17" s="205"/>
      <c r="GF17" s="205"/>
      <c r="GG17" s="205"/>
      <c r="GH17" s="205"/>
      <c r="GI17" s="205"/>
      <c r="GJ17" s="205"/>
      <c r="GK17" s="205"/>
      <c r="GL17" s="205"/>
      <c r="GM17" s="205"/>
      <c r="GN17" s="205"/>
      <c r="GO17" s="205"/>
      <c r="GP17" s="205"/>
      <c r="GQ17" s="205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  <c r="HH17" s="205"/>
      <c r="HI17" s="205"/>
      <c r="HJ17" s="205"/>
      <c r="HK17" s="205"/>
      <c r="HL17" s="205"/>
      <c r="HM17" s="205"/>
      <c r="HN17" s="205"/>
      <c r="HO17" s="205"/>
      <c r="HP17" s="205"/>
      <c r="HQ17" s="205"/>
      <c r="HR17" s="205"/>
      <c r="HS17" s="205"/>
      <c r="HT17" s="205"/>
      <c r="HU17" s="205"/>
      <c r="HV17" s="205"/>
      <c r="HW17" s="205"/>
      <c r="HX17" s="205"/>
      <c r="HY17" s="205"/>
      <c r="HZ17" s="205"/>
      <c r="IA17" s="205"/>
      <c r="IB17" s="205"/>
      <c r="IC17" s="205"/>
      <c r="ID17" s="205"/>
      <c r="IE17" s="205"/>
      <c r="IF17" s="205"/>
      <c r="IG17" s="205"/>
      <c r="IH17" s="205"/>
      <c r="II17" s="205"/>
      <c r="IJ17" s="205"/>
      <c r="IK17" s="205"/>
      <c r="IL17" s="205"/>
      <c r="IM17" s="205"/>
      <c r="IN17" s="205"/>
      <c r="IO17" s="205"/>
      <c r="IP17" s="205"/>
      <c r="IQ17" s="205"/>
      <c r="IR17" s="205"/>
      <c r="IS17" s="205"/>
      <c r="IT17" s="205"/>
    </row>
    <row r="18" spans="1:254" s="213" customFormat="1" ht="84" customHeight="1">
      <c r="A18" s="211" t="s">
        <v>199</v>
      </c>
      <c r="B18" s="210" t="s">
        <v>198</v>
      </c>
      <c r="C18" s="216">
        <v>3570</v>
      </c>
      <c r="D18" s="216">
        <v>292</v>
      </c>
      <c r="E18" s="216">
        <v>-10</v>
      </c>
      <c r="F18" s="216">
        <v>282</v>
      </c>
      <c r="G18" s="216">
        <v>65</v>
      </c>
      <c r="H18" s="216">
        <v>-30</v>
      </c>
      <c r="I18" s="216">
        <v>35</v>
      </c>
      <c r="J18" s="216">
        <v>2519</v>
      </c>
      <c r="K18" s="216">
        <v>-20</v>
      </c>
      <c r="L18" s="216">
        <v>2499</v>
      </c>
      <c r="M18" s="216">
        <v>694</v>
      </c>
      <c r="N18" s="216">
        <v>-10</v>
      </c>
      <c r="O18" s="216">
        <v>684</v>
      </c>
      <c r="P18" s="216">
        <v>3500</v>
      </c>
      <c r="Q18" s="216">
        <v>3098</v>
      </c>
      <c r="R18" s="216">
        <v>663</v>
      </c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  <c r="FK18" s="205"/>
      <c r="FL18" s="205"/>
      <c r="FM18" s="205"/>
      <c r="FN18" s="205"/>
      <c r="FO18" s="205"/>
      <c r="FP18" s="205"/>
      <c r="FQ18" s="205"/>
      <c r="FR18" s="205"/>
      <c r="FS18" s="205"/>
      <c r="FT18" s="205"/>
      <c r="FU18" s="205"/>
      <c r="FV18" s="205"/>
      <c r="FW18" s="205"/>
      <c r="FX18" s="205"/>
      <c r="FY18" s="205"/>
      <c r="FZ18" s="205"/>
      <c r="GA18" s="205"/>
      <c r="GB18" s="205"/>
      <c r="GC18" s="205"/>
      <c r="GD18" s="205"/>
      <c r="GE18" s="205"/>
      <c r="GF18" s="205"/>
      <c r="GG18" s="205"/>
      <c r="GH18" s="205"/>
      <c r="GI18" s="205"/>
      <c r="GJ18" s="205"/>
      <c r="GK18" s="205"/>
      <c r="GL18" s="205"/>
      <c r="GM18" s="205"/>
      <c r="GN18" s="205"/>
      <c r="GO18" s="205"/>
      <c r="GP18" s="205"/>
      <c r="GQ18" s="205"/>
      <c r="GR18" s="205"/>
      <c r="GS18" s="205"/>
      <c r="GT18" s="205"/>
      <c r="GU18" s="205"/>
      <c r="GV18" s="205"/>
      <c r="GW18" s="205"/>
      <c r="GX18" s="205"/>
      <c r="GY18" s="205"/>
      <c r="GZ18" s="205"/>
      <c r="HA18" s="205"/>
      <c r="HB18" s="205"/>
      <c r="HC18" s="205"/>
      <c r="HD18" s="205"/>
      <c r="HE18" s="205"/>
      <c r="HF18" s="205"/>
      <c r="HG18" s="205"/>
      <c r="HH18" s="205"/>
      <c r="HI18" s="205"/>
      <c r="HJ18" s="205"/>
      <c r="HK18" s="205"/>
      <c r="HL18" s="205"/>
      <c r="HM18" s="205"/>
      <c r="HN18" s="205"/>
      <c r="HO18" s="205"/>
      <c r="HP18" s="205"/>
      <c r="HQ18" s="205"/>
      <c r="HR18" s="205"/>
      <c r="HS18" s="205"/>
      <c r="HT18" s="205"/>
      <c r="HU18" s="205"/>
      <c r="HV18" s="205"/>
      <c r="HW18" s="205"/>
      <c r="HX18" s="205"/>
      <c r="HY18" s="205"/>
      <c r="HZ18" s="205"/>
      <c r="IA18" s="205"/>
      <c r="IB18" s="205"/>
      <c r="IC18" s="205"/>
      <c r="ID18" s="205"/>
      <c r="IE18" s="205"/>
      <c r="IF18" s="205"/>
      <c r="IG18" s="205"/>
      <c r="IH18" s="205"/>
      <c r="II18" s="205"/>
      <c r="IJ18" s="205"/>
      <c r="IK18" s="205"/>
      <c r="IL18" s="205"/>
      <c r="IM18" s="205"/>
      <c r="IN18" s="205"/>
      <c r="IO18" s="205"/>
      <c r="IP18" s="205"/>
      <c r="IQ18" s="205"/>
      <c r="IR18" s="205"/>
      <c r="IS18" s="205"/>
      <c r="IT18" s="205"/>
    </row>
    <row r="19" spans="1:18" ht="26.25">
      <c r="A19" s="215" t="s">
        <v>179</v>
      </c>
      <c r="B19" s="215" t="s">
        <v>196</v>
      </c>
      <c r="C19" s="214">
        <v>2942</v>
      </c>
      <c r="D19" s="214">
        <v>237</v>
      </c>
      <c r="E19" s="214"/>
      <c r="F19" s="214"/>
      <c r="G19" s="214">
        <v>30</v>
      </c>
      <c r="H19" s="214"/>
      <c r="I19" s="214"/>
      <c r="J19" s="214">
        <v>2100</v>
      </c>
      <c r="K19" s="214"/>
      <c r="L19" s="214"/>
      <c r="M19" s="214">
        <v>575</v>
      </c>
      <c r="N19" s="214"/>
      <c r="O19" s="214"/>
      <c r="P19" s="214">
        <v>2942</v>
      </c>
      <c r="Q19" s="214">
        <v>2603</v>
      </c>
      <c r="R19" s="214">
        <v>557</v>
      </c>
    </row>
    <row r="20" spans="1:254" s="228" customFormat="1" ht="26.25">
      <c r="A20" s="225" t="s">
        <v>183</v>
      </c>
      <c r="B20" s="225" t="s">
        <v>197</v>
      </c>
      <c r="C20" s="226">
        <v>628</v>
      </c>
      <c r="D20" s="226">
        <v>55</v>
      </c>
      <c r="E20" s="226">
        <v>-10</v>
      </c>
      <c r="F20" s="226">
        <v>45</v>
      </c>
      <c r="G20" s="226">
        <v>35</v>
      </c>
      <c r="H20" s="226">
        <v>-30</v>
      </c>
      <c r="I20" s="226">
        <v>5</v>
      </c>
      <c r="J20" s="226">
        <v>419</v>
      </c>
      <c r="K20" s="226">
        <v>-20</v>
      </c>
      <c r="L20" s="226">
        <v>399</v>
      </c>
      <c r="M20" s="226">
        <v>119</v>
      </c>
      <c r="N20" s="226">
        <v>-10</v>
      </c>
      <c r="O20" s="226">
        <v>109</v>
      </c>
      <c r="P20" s="226">
        <v>558</v>
      </c>
      <c r="Q20" s="226">
        <v>495</v>
      </c>
      <c r="R20" s="226">
        <v>106</v>
      </c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</row>
    <row r="21" spans="1:254" s="213" customFormat="1" ht="26.25">
      <c r="A21" s="210" t="s">
        <v>194</v>
      </c>
      <c r="B21" s="210"/>
      <c r="C21" s="216">
        <v>3570</v>
      </c>
      <c r="D21" s="216">
        <v>292</v>
      </c>
      <c r="E21" s="216"/>
      <c r="F21" s="216"/>
      <c r="G21" s="216">
        <v>65</v>
      </c>
      <c r="H21" s="216"/>
      <c r="I21" s="216"/>
      <c r="J21" s="216">
        <v>2519</v>
      </c>
      <c r="K21" s="216"/>
      <c r="L21" s="216"/>
      <c r="M21" s="216">
        <v>694</v>
      </c>
      <c r="N21" s="216"/>
      <c r="O21" s="216"/>
      <c r="P21" s="216">
        <v>3500</v>
      </c>
      <c r="Q21" s="216">
        <v>3098</v>
      </c>
      <c r="R21" s="216">
        <v>3098</v>
      </c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/>
      <c r="EZ21" s="205"/>
      <c r="FA21" s="205"/>
      <c r="FB21" s="205"/>
      <c r="FC21" s="205"/>
      <c r="FD21" s="205"/>
      <c r="FE21" s="205"/>
      <c r="FF21" s="205"/>
      <c r="FG21" s="205"/>
      <c r="FH21" s="205"/>
      <c r="FI21" s="205"/>
      <c r="FJ21" s="205"/>
      <c r="FK21" s="205"/>
      <c r="FL21" s="205"/>
      <c r="FM21" s="205"/>
      <c r="FN21" s="205"/>
      <c r="FO21" s="205"/>
      <c r="FP21" s="205"/>
      <c r="FQ21" s="205"/>
      <c r="FR21" s="205"/>
      <c r="FS21" s="205"/>
      <c r="FT21" s="205"/>
      <c r="FU21" s="205"/>
      <c r="FV21" s="205"/>
      <c r="FW21" s="205"/>
      <c r="FX21" s="205"/>
      <c r="FY21" s="205"/>
      <c r="FZ21" s="205"/>
      <c r="GA21" s="205"/>
      <c r="GB21" s="205"/>
      <c r="GC21" s="205"/>
      <c r="GD21" s="205"/>
      <c r="GE21" s="205"/>
      <c r="GF21" s="205"/>
      <c r="GG21" s="205"/>
      <c r="GH21" s="205"/>
      <c r="GI21" s="205"/>
      <c r="GJ21" s="205"/>
      <c r="GK21" s="205"/>
      <c r="GL21" s="205"/>
      <c r="GM21" s="205"/>
      <c r="GN21" s="205"/>
      <c r="GO21" s="205"/>
      <c r="GP21" s="205"/>
      <c r="GQ21" s="205"/>
      <c r="GR21" s="205"/>
      <c r="GS21" s="205"/>
      <c r="GT21" s="205"/>
      <c r="GU21" s="205"/>
      <c r="GV21" s="205"/>
      <c r="GW21" s="205"/>
      <c r="GX21" s="205"/>
      <c r="GY21" s="205"/>
      <c r="GZ21" s="205"/>
      <c r="HA21" s="205"/>
      <c r="HB21" s="205"/>
      <c r="HC21" s="205"/>
      <c r="HD21" s="205"/>
      <c r="HE21" s="205"/>
      <c r="HF21" s="205"/>
      <c r="HG21" s="205"/>
      <c r="HH21" s="205"/>
      <c r="HI21" s="205"/>
      <c r="HJ21" s="205"/>
      <c r="HK21" s="205"/>
      <c r="HL21" s="205"/>
      <c r="HM21" s="205"/>
      <c r="HN21" s="205"/>
      <c r="HO21" s="205"/>
      <c r="HP21" s="205"/>
      <c r="HQ21" s="205"/>
      <c r="HR21" s="205"/>
      <c r="HS21" s="205"/>
      <c r="HT21" s="205"/>
      <c r="HU21" s="205"/>
      <c r="HV21" s="205"/>
      <c r="HW21" s="205"/>
      <c r="HX21" s="205"/>
      <c r="HY21" s="205"/>
      <c r="HZ21" s="205"/>
      <c r="IA21" s="205"/>
      <c r="IB21" s="205"/>
      <c r="IC21" s="205"/>
      <c r="ID21" s="205"/>
      <c r="IE21" s="205"/>
      <c r="IF21" s="205"/>
      <c r="IG21" s="205"/>
      <c r="IH21" s="205"/>
      <c r="II21" s="205"/>
      <c r="IJ21" s="205"/>
      <c r="IK21" s="205"/>
      <c r="IL21" s="205"/>
      <c r="IM21" s="205"/>
      <c r="IN21" s="205"/>
      <c r="IO21" s="205"/>
      <c r="IP21" s="205"/>
      <c r="IQ21" s="205"/>
      <c r="IR21" s="205"/>
      <c r="IS21" s="205"/>
      <c r="IT21" s="205"/>
    </row>
    <row r="22" spans="2:18" ht="26.25">
      <c r="B22" s="217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</row>
    <row r="23" spans="2:18" ht="26.25">
      <c r="B23" s="217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</row>
    <row r="24" spans="1:254" s="220" customFormat="1" ht="26.25" hidden="1">
      <c r="A24" s="257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219"/>
      <c r="FG24" s="219"/>
      <c r="FH24" s="219"/>
      <c r="FI24" s="219"/>
      <c r="FJ24" s="219"/>
      <c r="FK24" s="219"/>
      <c r="FL24" s="219"/>
      <c r="FM24" s="219"/>
      <c r="FN24" s="219"/>
      <c r="FO24" s="219"/>
      <c r="FP24" s="219"/>
      <c r="FQ24" s="219"/>
      <c r="FR24" s="219"/>
      <c r="FS24" s="219"/>
      <c r="FT24" s="219"/>
      <c r="FU24" s="219"/>
      <c r="FV24" s="219"/>
      <c r="FW24" s="219"/>
      <c r="FX24" s="219"/>
      <c r="FY24" s="219"/>
      <c r="FZ24" s="219"/>
      <c r="GA24" s="219"/>
      <c r="GB24" s="219"/>
      <c r="GC24" s="219"/>
      <c r="GD24" s="219"/>
      <c r="GE24" s="219"/>
      <c r="GF24" s="219"/>
      <c r="GG24" s="219"/>
      <c r="GH24" s="219"/>
      <c r="GI24" s="219"/>
      <c r="GJ24" s="219"/>
      <c r="GK24" s="219"/>
      <c r="GL24" s="219"/>
      <c r="GM24" s="219"/>
      <c r="GN24" s="219"/>
      <c r="GO24" s="219"/>
      <c r="GP24" s="219"/>
      <c r="GQ24" s="219"/>
      <c r="GR24" s="219"/>
      <c r="GS24" s="219"/>
      <c r="GT24" s="219"/>
      <c r="GU24" s="219"/>
      <c r="GV24" s="219"/>
      <c r="GW24" s="219"/>
      <c r="GX24" s="219"/>
      <c r="GY24" s="219"/>
      <c r="GZ24" s="219"/>
      <c r="HA24" s="219"/>
      <c r="HB24" s="219"/>
      <c r="HC24" s="219"/>
      <c r="HD24" s="219"/>
      <c r="HE24" s="219"/>
      <c r="HF24" s="219"/>
      <c r="HG24" s="219"/>
      <c r="HH24" s="219"/>
      <c r="HI24" s="219"/>
      <c r="HJ24" s="219"/>
      <c r="HK24" s="219"/>
      <c r="HL24" s="219"/>
      <c r="HM24" s="219"/>
      <c r="HN24" s="219"/>
      <c r="HO24" s="219"/>
      <c r="HP24" s="219"/>
      <c r="HQ24" s="219"/>
      <c r="HR24" s="219"/>
      <c r="HS24" s="219"/>
      <c r="HT24" s="219"/>
      <c r="HU24" s="219"/>
      <c r="HV24" s="219"/>
      <c r="HW24" s="219"/>
      <c r="HX24" s="219"/>
      <c r="HY24" s="219"/>
      <c r="HZ24" s="219"/>
      <c r="IA24" s="219"/>
      <c r="IB24" s="219"/>
      <c r="IC24" s="219"/>
      <c r="ID24" s="219"/>
      <c r="IE24" s="219"/>
      <c r="IF24" s="219"/>
      <c r="IG24" s="219"/>
      <c r="IH24" s="219"/>
      <c r="II24" s="219"/>
      <c r="IJ24" s="219"/>
      <c r="IK24" s="219"/>
      <c r="IL24" s="219"/>
      <c r="IM24" s="219"/>
      <c r="IN24" s="219"/>
      <c r="IO24" s="219"/>
      <c r="IP24" s="219"/>
      <c r="IQ24" s="219"/>
      <c r="IR24" s="219"/>
      <c r="IS24" s="219"/>
      <c r="IT24" s="219"/>
    </row>
    <row r="25" spans="1:254" s="220" customFormat="1" ht="26.25" hidden="1">
      <c r="A25" s="257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  <c r="FG25" s="219"/>
      <c r="FH25" s="219"/>
      <c r="FI25" s="219"/>
      <c r="FJ25" s="219"/>
      <c r="FK25" s="219"/>
      <c r="FL25" s="219"/>
      <c r="FM25" s="219"/>
      <c r="FN25" s="219"/>
      <c r="FO25" s="219"/>
      <c r="FP25" s="219"/>
      <c r="FQ25" s="219"/>
      <c r="FR25" s="219"/>
      <c r="FS25" s="219"/>
      <c r="FT25" s="219"/>
      <c r="FU25" s="219"/>
      <c r="FV25" s="219"/>
      <c r="FW25" s="219"/>
      <c r="FX25" s="219"/>
      <c r="FY25" s="219"/>
      <c r="FZ25" s="219"/>
      <c r="GA25" s="219"/>
      <c r="GB25" s="219"/>
      <c r="GC25" s="219"/>
      <c r="GD25" s="219"/>
      <c r="GE25" s="219"/>
      <c r="GF25" s="219"/>
      <c r="GG25" s="219"/>
      <c r="GH25" s="219"/>
      <c r="GI25" s="219"/>
      <c r="GJ25" s="219"/>
      <c r="GK25" s="219"/>
      <c r="GL25" s="219"/>
      <c r="GM25" s="219"/>
      <c r="GN25" s="219"/>
      <c r="GO25" s="219"/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219"/>
      <c r="HE25" s="219"/>
      <c r="HF25" s="219"/>
      <c r="HG25" s="219"/>
      <c r="HH25" s="219"/>
      <c r="HI25" s="219"/>
      <c r="HJ25" s="219"/>
      <c r="HK25" s="219"/>
      <c r="HL25" s="219"/>
      <c r="HM25" s="219"/>
      <c r="HN25" s="219"/>
      <c r="HO25" s="219"/>
      <c r="HP25" s="219"/>
      <c r="HQ25" s="219"/>
      <c r="HR25" s="219"/>
      <c r="HS25" s="219"/>
      <c r="HT25" s="219"/>
      <c r="HU25" s="219"/>
      <c r="HV25" s="219"/>
      <c r="HW25" s="219"/>
      <c r="HX25" s="219"/>
      <c r="HY25" s="219"/>
      <c r="HZ25" s="219"/>
      <c r="IA25" s="219"/>
      <c r="IB25" s="219"/>
      <c r="IC25" s="219"/>
      <c r="ID25" s="219"/>
      <c r="IE25" s="219"/>
      <c r="IF25" s="219"/>
      <c r="IG25" s="219"/>
      <c r="IH25" s="219"/>
      <c r="II25" s="219"/>
      <c r="IJ25" s="219"/>
      <c r="IK25" s="219"/>
      <c r="IL25" s="219"/>
      <c r="IM25" s="219"/>
      <c r="IN25" s="219"/>
      <c r="IO25" s="219"/>
      <c r="IP25" s="219"/>
      <c r="IQ25" s="219"/>
      <c r="IR25" s="219"/>
      <c r="IS25" s="219"/>
      <c r="IT25" s="219"/>
    </row>
    <row r="26" spans="1:254" s="236" customFormat="1" ht="26.25" hidden="1">
      <c r="A26" s="254" t="s">
        <v>208</v>
      </c>
      <c r="B26" s="256"/>
      <c r="C26" s="256"/>
      <c r="D26" s="207"/>
      <c r="E26" s="207"/>
      <c r="F26" s="207"/>
      <c r="G26" s="206"/>
      <c r="H26" s="206"/>
      <c r="I26" s="254" t="s">
        <v>210</v>
      </c>
      <c r="J26" s="255"/>
      <c r="K26" s="255"/>
      <c r="L26" s="255"/>
      <c r="M26" s="207"/>
      <c r="N26" s="207"/>
      <c r="O26" s="207"/>
      <c r="P26" s="207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6"/>
      <c r="HB26" s="206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6"/>
      <c r="HQ26" s="206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6"/>
      <c r="IF26" s="206"/>
      <c r="IG26" s="206"/>
      <c r="IH26" s="206"/>
      <c r="II26" s="206"/>
      <c r="IJ26" s="206"/>
      <c r="IK26" s="206"/>
      <c r="IL26" s="206"/>
      <c r="IM26" s="206"/>
      <c r="IN26" s="206"/>
      <c r="IO26" s="206"/>
      <c r="IP26" s="206"/>
      <c r="IQ26" s="206"/>
      <c r="IR26" s="206"/>
      <c r="IS26" s="206"/>
      <c r="IT26" s="206"/>
    </row>
    <row r="27" spans="1:254" s="236" customFormat="1" ht="26.25" hidden="1">
      <c r="A27" s="229" t="s">
        <v>209</v>
      </c>
      <c r="B27" s="206"/>
      <c r="C27" s="206"/>
      <c r="D27" s="207"/>
      <c r="E27" s="207"/>
      <c r="F27" s="207"/>
      <c r="G27" s="206"/>
      <c r="H27" s="206"/>
      <c r="I27" s="254" t="s">
        <v>211</v>
      </c>
      <c r="J27" s="256"/>
      <c r="K27" s="256"/>
      <c r="L27" s="256"/>
      <c r="M27" s="207"/>
      <c r="N27" s="207"/>
      <c r="O27" s="207"/>
      <c r="P27" s="207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06"/>
      <c r="GL27" s="206"/>
      <c r="GM27" s="206"/>
      <c r="GN27" s="206"/>
      <c r="GO27" s="206"/>
      <c r="GP27" s="206"/>
      <c r="GQ27" s="206"/>
      <c r="GR27" s="206"/>
      <c r="GS27" s="206"/>
      <c r="GT27" s="206"/>
      <c r="GU27" s="206"/>
      <c r="GV27" s="206"/>
      <c r="GW27" s="206"/>
      <c r="GX27" s="206"/>
      <c r="GY27" s="206"/>
      <c r="GZ27" s="206"/>
      <c r="HA27" s="206"/>
      <c r="HB27" s="206"/>
      <c r="HC27" s="206"/>
      <c r="HD27" s="206"/>
      <c r="HE27" s="206"/>
      <c r="HF27" s="206"/>
      <c r="HG27" s="206"/>
      <c r="HH27" s="206"/>
      <c r="HI27" s="206"/>
      <c r="HJ27" s="206"/>
      <c r="HK27" s="206"/>
      <c r="HL27" s="206"/>
      <c r="HM27" s="206"/>
      <c r="HN27" s="206"/>
      <c r="HO27" s="206"/>
      <c r="HP27" s="206"/>
      <c r="HQ27" s="206"/>
      <c r="HR27" s="206"/>
      <c r="HS27" s="206"/>
      <c r="HT27" s="206"/>
      <c r="HU27" s="206"/>
      <c r="HV27" s="206"/>
      <c r="HW27" s="206"/>
      <c r="HX27" s="206"/>
      <c r="HY27" s="206"/>
      <c r="HZ27" s="206"/>
      <c r="IA27" s="206"/>
      <c r="IB27" s="206"/>
      <c r="IC27" s="206"/>
      <c r="ID27" s="206"/>
      <c r="IE27" s="206"/>
      <c r="IF27" s="206"/>
      <c r="IG27" s="206"/>
      <c r="IH27" s="206"/>
      <c r="II27" s="206"/>
      <c r="IJ27" s="206"/>
      <c r="IK27" s="206"/>
      <c r="IL27" s="206"/>
      <c r="IM27" s="206"/>
      <c r="IN27" s="206"/>
      <c r="IO27" s="206"/>
      <c r="IP27" s="206"/>
      <c r="IQ27" s="206"/>
      <c r="IR27" s="206"/>
      <c r="IS27" s="206"/>
      <c r="IT27" s="206"/>
    </row>
    <row r="28" ht="26.25" hidden="1">
      <c r="B28" s="223"/>
    </row>
    <row r="29" ht="26.25" hidden="1">
      <c r="B29" s="222"/>
    </row>
    <row r="30" ht="28.5" hidden="1">
      <c r="F30" s="237" t="s">
        <v>212</v>
      </c>
    </row>
    <row r="31" ht="27" hidden="1">
      <c r="F31" s="238" t="s">
        <v>213</v>
      </c>
    </row>
    <row r="32" ht="26.25" hidden="1"/>
    <row r="35" spans="1:18" ht="26.25">
      <c r="A35" s="257" t="s">
        <v>216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</row>
    <row r="36" spans="1:18" ht="26.25">
      <c r="A36" s="257" t="s">
        <v>217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</row>
  </sheetData>
  <sheetProtection selectLockedCells="1" selectUnlockedCells="1"/>
  <mergeCells count="11">
    <mergeCell ref="L2:R2"/>
    <mergeCell ref="A35:R35"/>
    <mergeCell ref="A36:R36"/>
    <mergeCell ref="A5:R5"/>
    <mergeCell ref="A9:R9"/>
    <mergeCell ref="A6:R6"/>
    <mergeCell ref="A24:R24"/>
    <mergeCell ref="I26:L26"/>
    <mergeCell ref="I27:L27"/>
    <mergeCell ref="A26:C26"/>
    <mergeCell ref="A25:R25"/>
  </mergeCells>
  <printOptions horizontalCentered="1"/>
  <pageMargins left="0" right="0" top="0.3937007874015748" bottom="0.35433070866141736" header="0.5118110236220472" footer="0.2362204724409449"/>
  <pageSetup horizontalDpi="300" verticalDpi="300" orientation="landscape" paperSize="9" scale="40" r:id="rId1"/>
  <headerFooter alignWithMargins="0">
    <oddFooter>&amp;RFP-01-01, ver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="60" zoomScaleNormal="60" workbookViewId="0" topLeftCell="A1">
      <selection activeCell="F34" sqref="F34"/>
    </sheetView>
  </sheetViews>
  <sheetFormatPr defaultColWidth="9.140625" defaultRowHeight="12.75"/>
  <cols>
    <col min="1" max="1" width="7.140625" style="155" customWidth="1"/>
    <col min="2" max="2" width="110.7109375" style="155" customWidth="1"/>
    <col min="3" max="3" width="27.421875" style="155" customWidth="1"/>
    <col min="4" max="4" width="28.140625" style="155" customWidth="1"/>
    <col min="5" max="5" width="24.8515625" style="155" customWidth="1"/>
    <col min="6" max="6" width="37.140625" style="155" customWidth="1"/>
    <col min="7" max="7" width="26.7109375" style="155" customWidth="1"/>
    <col min="8" max="10" width="26.00390625" style="155" customWidth="1"/>
    <col min="11" max="16384" width="9.140625" style="155" customWidth="1"/>
  </cols>
  <sheetData>
    <row r="1" spans="2:10" ht="24" customHeight="1">
      <c r="B1" s="156"/>
      <c r="C1" s="171"/>
      <c r="F1" s="171" t="s">
        <v>159</v>
      </c>
      <c r="J1" s="171" t="s">
        <v>160</v>
      </c>
    </row>
    <row r="2" spans="2:6" ht="31.5" customHeight="1">
      <c r="B2" s="156"/>
      <c r="E2" s="264"/>
      <c r="F2" s="264"/>
    </row>
    <row r="3" ht="25.5">
      <c r="B3" s="157"/>
    </row>
    <row r="4" ht="25.5">
      <c r="B4" s="157"/>
    </row>
    <row r="5" spans="1:10" ht="26.25">
      <c r="A5" s="265" t="s">
        <v>2</v>
      </c>
      <c r="B5" s="265"/>
      <c r="C5" s="265"/>
      <c r="D5" s="265"/>
      <c r="E5" s="265"/>
      <c r="F5" s="265"/>
      <c r="G5" s="265"/>
      <c r="H5" s="265"/>
      <c r="I5" s="265"/>
      <c r="J5" s="265"/>
    </row>
    <row r="6" spans="1:10" s="158" customFormat="1" ht="25.5" customHeight="1" hidden="1">
      <c r="A6" s="265" t="s">
        <v>3</v>
      </c>
      <c r="B6" s="265"/>
      <c r="C6" s="265"/>
      <c r="D6" s="265"/>
      <c r="E6" s="265"/>
      <c r="F6" s="265"/>
      <c r="G6" s="265"/>
      <c r="H6" s="265"/>
      <c r="I6" s="265"/>
      <c r="J6" s="265"/>
    </row>
    <row r="7" spans="1:10" s="158" customFormat="1" ht="26.25">
      <c r="A7" s="265" t="s">
        <v>4</v>
      </c>
      <c r="B7" s="265"/>
      <c r="C7" s="265"/>
      <c r="D7" s="265"/>
      <c r="E7" s="265"/>
      <c r="F7" s="265"/>
      <c r="G7" s="265"/>
      <c r="H7" s="265"/>
      <c r="I7" s="265"/>
      <c r="J7" s="265"/>
    </row>
    <row r="8" spans="1:10" s="158" customFormat="1" ht="12.75" customHeight="1">
      <c r="A8" s="230" t="s">
        <v>161</v>
      </c>
      <c r="B8" s="230"/>
      <c r="C8" s="230"/>
      <c r="D8" s="230"/>
      <c r="E8" s="230"/>
      <c r="F8" s="230"/>
      <c r="G8" s="230"/>
      <c r="H8" s="230"/>
      <c r="I8" s="230"/>
      <c r="J8" s="230"/>
    </row>
    <row r="9" spans="1:10" s="158" customFormat="1" ht="26.25">
      <c r="A9" s="265" t="s">
        <v>162</v>
      </c>
      <c r="B9" s="265"/>
      <c r="C9" s="265"/>
      <c r="D9" s="265"/>
      <c r="E9" s="265"/>
      <c r="F9" s="265"/>
      <c r="G9" s="265"/>
      <c r="H9" s="265"/>
      <c r="I9" s="265"/>
      <c r="J9" s="265"/>
    </row>
    <row r="10" spans="1:2" ht="25.5">
      <c r="A10" s="157"/>
      <c r="B10" s="157"/>
    </row>
    <row r="11" ht="25.5">
      <c r="B11" s="157"/>
    </row>
    <row r="12" ht="25.5">
      <c r="B12" s="157"/>
    </row>
    <row r="13" spans="3:10" ht="24.75" customHeight="1">
      <c r="C13" s="171"/>
      <c r="D13" s="201"/>
      <c r="E13" s="201"/>
      <c r="G13" s="171"/>
      <c r="H13" s="201"/>
      <c r="J13" s="171" t="s">
        <v>7</v>
      </c>
    </row>
    <row r="14" spans="2:11" s="157" customFormat="1" ht="27.75" customHeight="1">
      <c r="B14" s="231" t="s">
        <v>9</v>
      </c>
      <c r="C14" s="232" t="s">
        <v>163</v>
      </c>
      <c r="D14" s="232" t="s">
        <v>164</v>
      </c>
      <c r="E14" s="233" t="s">
        <v>165</v>
      </c>
      <c r="F14" s="231" t="s">
        <v>166</v>
      </c>
      <c r="G14" s="160" t="s">
        <v>146</v>
      </c>
      <c r="H14" s="233" t="s">
        <v>167</v>
      </c>
      <c r="I14" s="231" t="s">
        <v>168</v>
      </c>
      <c r="J14" s="231" t="s">
        <v>169</v>
      </c>
      <c r="K14" s="231" t="s">
        <v>170</v>
      </c>
    </row>
    <row r="15" spans="2:11" s="157" customFormat="1" ht="58.5" customHeight="1">
      <c r="B15" s="231"/>
      <c r="C15" s="232"/>
      <c r="D15" s="232"/>
      <c r="E15" s="233"/>
      <c r="F15" s="231"/>
      <c r="G15" s="160" t="s">
        <v>171</v>
      </c>
      <c r="H15" s="233"/>
      <c r="I15" s="231"/>
      <c r="J15" s="231"/>
      <c r="K15" s="231"/>
    </row>
    <row r="16" spans="2:10" s="157" customFormat="1" ht="21.75" customHeight="1">
      <c r="B16" s="159">
        <v>1</v>
      </c>
      <c r="C16" s="159">
        <v>2</v>
      </c>
      <c r="D16" s="159">
        <v>3</v>
      </c>
      <c r="E16" s="202">
        <v>4</v>
      </c>
      <c r="F16" s="159">
        <v>2</v>
      </c>
      <c r="G16" s="159">
        <v>6</v>
      </c>
      <c r="H16" s="159">
        <v>7</v>
      </c>
      <c r="I16" s="159">
        <v>8</v>
      </c>
      <c r="J16" s="159">
        <v>9</v>
      </c>
    </row>
    <row r="17" spans="2:10" s="158" customFormat="1" ht="30.75" customHeight="1">
      <c r="B17" s="161" t="s">
        <v>147</v>
      </c>
      <c r="C17" s="162">
        <f aca="true" t="shared" si="0" ref="C17:J17">SUM(C18+C20)</f>
        <v>0</v>
      </c>
      <c r="D17" s="203">
        <f t="shared" si="0"/>
        <v>0</v>
      </c>
      <c r="E17" s="203">
        <f t="shared" si="0"/>
        <v>0</v>
      </c>
      <c r="F17" s="162">
        <f t="shared" si="0"/>
        <v>0</v>
      </c>
      <c r="G17" s="162">
        <f t="shared" si="0"/>
        <v>0</v>
      </c>
      <c r="H17" s="162">
        <f t="shared" si="0"/>
        <v>0</v>
      </c>
      <c r="I17" s="162">
        <f t="shared" si="0"/>
        <v>0</v>
      </c>
      <c r="J17" s="162">
        <f t="shared" si="0"/>
        <v>0</v>
      </c>
    </row>
    <row r="18" spans="2:10" s="158" customFormat="1" ht="27.75" customHeight="1">
      <c r="B18" s="163" t="s">
        <v>97</v>
      </c>
      <c r="C18" s="164">
        <f aca="true" t="shared" si="1" ref="C18:J18">SUM(C19)</f>
        <v>0</v>
      </c>
      <c r="D18" s="164">
        <f t="shared" si="1"/>
        <v>0</v>
      </c>
      <c r="E18" s="164">
        <f t="shared" si="1"/>
        <v>0</v>
      </c>
      <c r="F18" s="164">
        <f t="shared" si="1"/>
        <v>0</v>
      </c>
      <c r="G18" s="164">
        <f t="shared" si="1"/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</row>
    <row r="19" spans="2:10" ht="27.75" customHeight="1">
      <c r="B19" s="165" t="s">
        <v>67</v>
      </c>
      <c r="C19" s="166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</row>
    <row r="20" spans="2:11" ht="27.75" customHeight="1">
      <c r="B20" s="167" t="s">
        <v>92</v>
      </c>
      <c r="C20" s="168">
        <f aca="true" t="shared" si="2" ref="C20:J20">SUM(C21)</f>
        <v>0</v>
      </c>
      <c r="D20" s="168">
        <f t="shared" si="2"/>
        <v>0</v>
      </c>
      <c r="E20" s="168">
        <f t="shared" si="2"/>
        <v>0</v>
      </c>
      <c r="F20" s="168">
        <f t="shared" si="2"/>
        <v>0</v>
      </c>
      <c r="G20" s="168">
        <f t="shared" si="2"/>
        <v>0</v>
      </c>
      <c r="H20" s="168">
        <f t="shared" si="2"/>
        <v>0</v>
      </c>
      <c r="I20" s="168">
        <f t="shared" si="2"/>
        <v>0</v>
      </c>
      <c r="J20" s="168">
        <f t="shared" si="2"/>
        <v>0</v>
      </c>
      <c r="K20" s="204"/>
    </row>
    <row r="21" spans="2:10" ht="27" customHeight="1">
      <c r="B21" s="165" t="s">
        <v>84</v>
      </c>
      <c r="C21" s="166">
        <v>0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</row>
    <row r="22" ht="24.75" customHeight="1">
      <c r="B22" s="169"/>
    </row>
    <row r="23" spans="1:2" s="170" customFormat="1" ht="21.75" customHeight="1">
      <c r="A23" s="200"/>
      <c r="B23" s="155"/>
    </row>
    <row r="24" spans="1:10" ht="27" customHeight="1">
      <c r="A24" s="234" t="s">
        <v>172</v>
      </c>
      <c r="B24" s="234"/>
      <c r="C24" s="234"/>
      <c r="D24" s="234"/>
      <c r="E24" s="234"/>
      <c r="F24" s="234"/>
      <c r="G24" s="234"/>
      <c r="H24" s="234"/>
      <c r="I24" s="234"/>
      <c r="J24" s="234"/>
    </row>
    <row r="25" spans="1:10" ht="27" customHeight="1">
      <c r="A25" s="235" t="s">
        <v>173</v>
      </c>
      <c r="B25" s="235"/>
      <c r="C25" s="235"/>
      <c r="D25" s="235"/>
      <c r="E25" s="235"/>
      <c r="F25" s="235"/>
      <c r="G25" s="235"/>
      <c r="H25" s="235"/>
      <c r="I25" s="235"/>
      <c r="J25" s="235"/>
    </row>
    <row r="26" spans="1:2" s="170" customFormat="1" ht="26.25" hidden="1">
      <c r="A26" s="234" t="s">
        <v>142</v>
      </c>
      <c r="B26" s="234"/>
    </row>
    <row r="27" spans="1:10" ht="26.25" hidden="1">
      <c r="A27" s="234" t="s">
        <v>144</v>
      </c>
      <c r="B27" s="234"/>
      <c r="C27" s="234"/>
      <c r="D27" s="234"/>
      <c r="E27" s="234"/>
      <c r="F27" s="234"/>
      <c r="G27" s="234"/>
      <c r="H27" s="234"/>
      <c r="I27" s="234"/>
      <c r="J27" s="234"/>
    </row>
    <row r="28" spans="1:10" ht="25.5" hidden="1">
      <c r="A28" s="235" t="s">
        <v>145</v>
      </c>
      <c r="B28" s="235"/>
      <c r="C28" s="235"/>
      <c r="D28" s="235"/>
      <c r="E28" s="235"/>
      <c r="F28" s="235"/>
      <c r="G28" s="235"/>
      <c r="H28" s="235"/>
      <c r="I28" s="235"/>
      <c r="J28" s="235"/>
    </row>
  </sheetData>
  <sheetProtection selectLockedCells="1" selectUnlockedCells="1"/>
  <mergeCells count="20">
    <mergeCell ref="A27:J27"/>
    <mergeCell ref="A28:J28"/>
    <mergeCell ref="K14:K15"/>
    <mergeCell ref="A24:J24"/>
    <mergeCell ref="A25:J25"/>
    <mergeCell ref="A26:B26"/>
    <mergeCell ref="A8:J8"/>
    <mergeCell ref="A9:J9"/>
    <mergeCell ref="B14:B15"/>
    <mergeCell ref="C14:C15"/>
    <mergeCell ref="D14:D15"/>
    <mergeCell ref="E14:E15"/>
    <mergeCell ref="F14:F15"/>
    <mergeCell ref="H14:H15"/>
    <mergeCell ref="I14:I15"/>
    <mergeCell ref="J14:J15"/>
    <mergeCell ref="E2:F2"/>
    <mergeCell ref="A5:J5"/>
    <mergeCell ref="A6:J6"/>
    <mergeCell ref="A7:J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0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SheetLayoutView="5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administrator1</cp:lastModifiedBy>
  <cp:lastPrinted>2024-03-26T12:20:59Z</cp:lastPrinted>
  <dcterms:created xsi:type="dcterms:W3CDTF">2024-02-06T10:46:57Z</dcterms:created>
  <dcterms:modified xsi:type="dcterms:W3CDTF">2024-03-26T12:22:18Z</dcterms:modified>
  <cp:category/>
  <cp:version/>
  <cp:contentType/>
  <cp:contentStatus/>
</cp:coreProperties>
</file>